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92" windowWidth="23256" windowHeight="9468" activeTab="0"/>
  </bookViews>
  <sheets>
    <sheet name="illustrating bulmer effect" sheetId="1" r:id="rId1"/>
    <sheet name="illustrating bulmer effect BLUP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<sst xmlns="http://schemas.openxmlformats.org/spreadsheetml/2006/main" count="71" uniqueCount="34">
  <si>
    <t>h2</t>
  </si>
  <si>
    <t>p=0.5</t>
  </si>
  <si>
    <t>p=0.0156</t>
  </si>
  <si>
    <t>Generation</t>
  </si>
  <si>
    <t>Genetic Variance</t>
  </si>
  <si>
    <t>Heritability</t>
  </si>
  <si>
    <t>Genetic mean</t>
  </si>
  <si>
    <t>Response to selection</t>
  </si>
  <si>
    <t>proportion selected</t>
  </si>
  <si>
    <t>sires</t>
  </si>
  <si>
    <t>dams</t>
  </si>
  <si>
    <t>Initial</t>
  </si>
  <si>
    <t>Mean</t>
  </si>
  <si>
    <t xml:space="preserve">Initial </t>
  </si>
  <si>
    <t>threshold   x</t>
  </si>
  <si>
    <t>selection intensity i</t>
  </si>
  <si>
    <t>var reduction  k</t>
  </si>
  <si>
    <t>Variance among selected sires</t>
  </si>
  <si>
    <t>(% of unselected)</t>
  </si>
  <si>
    <t>Variance among selected dams</t>
  </si>
  <si>
    <t>Phenotypic</t>
  </si>
  <si>
    <t>Variance</t>
  </si>
  <si>
    <t>Phenotypic Variance</t>
  </si>
  <si>
    <t>Mendelian Sampling</t>
  </si>
  <si>
    <t>ILLUSTRATING BULMER EFFECT</t>
  </si>
  <si>
    <t>Disequilibrium Coefficient</t>
  </si>
  <si>
    <t>Ne</t>
  </si>
  <si>
    <t>Eq 24.1b Walsh)</t>
  </si>
  <si>
    <t>PEV</t>
  </si>
  <si>
    <t>ACCURACY sires</t>
  </si>
  <si>
    <t>r sires</t>
  </si>
  <si>
    <t>r dams</t>
  </si>
  <si>
    <t>RL/R0=</t>
  </si>
  <si>
    <t>ACCURACY dams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</si>
</sst>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0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Century"/>
      <family val="1"/>
    </font>
    <font>
      <sz val="8"/>
      <name val="Arial"/>
      <family val="2"/>
    </font>
    <font>
      <sz val="12"/>
      <name val="Arial"/>
      <family val="2"/>
    </font>
    <font>
      <sz val="8"/>
      <name val="Century"/>
      <family val="1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18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 wrapText="1"/>
    </xf>
    <xf numFmtId="182" fontId="2" fillId="37" borderId="0" xfId="0" applyNumberFormat="1" applyFont="1" applyFill="1" applyBorder="1" applyAlignment="1">
      <alignment vertical="top" wrapText="1"/>
    </xf>
    <xf numFmtId="182" fontId="2" fillId="37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182" fontId="0" fillId="36" borderId="0" xfId="0" applyNumberFormat="1" applyFont="1" applyFill="1" applyAlignment="1">
      <alignment horizontal="center"/>
    </xf>
    <xf numFmtId="182" fontId="4" fillId="36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182" fontId="0" fillId="34" borderId="0" xfId="0" applyNumberFormat="1" applyFill="1" applyAlignment="1">
      <alignment horizontal="center"/>
    </xf>
    <xf numFmtId="0" fontId="0" fillId="36" borderId="0" xfId="0" applyFont="1" applyFill="1" applyAlignment="1">
      <alignment horizontal="right"/>
    </xf>
    <xf numFmtId="178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405"/>
          <c:w val="0.5355"/>
          <c:h val="0.803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Sheet1!$B$2:$B$100</c:f>
              <c:numCache/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Sheet1!$G$2:$G$100</c:f>
              <c:numCache/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4979"/>
        <c:crosses val="autoZero"/>
        <c:auto val="1"/>
        <c:lblOffset val="100"/>
        <c:tickLblSkip val="13"/>
        <c:tickMarkSkip val="25"/>
        <c:noMultiLvlLbl val="0"/>
      </c:catAx>
      <c:valAx>
        <c:axId val="16804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decrease in selection response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2975"/>
          <c:w val="0.2882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495"/>
          <c:w val="0.5757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Sheet2!$A$2:$A$100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Sheet2!$B$2:$B$100</c:f>
              <c:numCache/>
            </c:numRef>
          </c:val>
          <c:smooth val="0"/>
        </c:ser>
        <c:ser>
          <c:idx val="2"/>
          <c:order val="2"/>
          <c:tx>
            <c:strRef>
              <c:f>Sheet2!$G$1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Sheet2!$G$2:$G$100</c:f>
              <c:numCache/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base</a:t>
                </a:r>
              </a:p>
            </c:rich>
          </c:tx>
          <c:layout>
            <c:manualLayout>
              <c:xMode val="factor"/>
              <c:yMode val="factor"/>
              <c:x val="0.01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limit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3085"/>
          <c:w val="0.294"/>
          <c:h val="0.2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38100</xdr:rowOff>
    </xdr:from>
    <xdr:to>
      <xdr:col>13</xdr:col>
      <xdr:colOff>104775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438650" y="20002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38100</xdr:rowOff>
    </xdr:from>
    <xdr:to>
      <xdr:col>13</xdr:col>
      <xdr:colOff>361950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695825" y="3619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120" zoomScaleNormal="120" zoomScalePageLayoutView="0" workbookViewId="0" topLeftCell="A1">
      <selection activeCell="C27" sqref="C27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6.57421875" style="0" customWidth="1"/>
    <col min="10" max="10" width="19.140625" style="0" customWidth="1"/>
    <col min="11" max="11" width="16.28125" style="14" customWidth="1"/>
    <col min="12" max="12" width="9.57421875" style="14" bestFit="1" customWidth="1"/>
    <col min="13" max="14" width="9.140625" style="14" customWidth="1"/>
  </cols>
  <sheetData>
    <row r="1" spans="1:10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</row>
    <row r="2" spans="1:11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13</v>
      </c>
      <c r="J2" s="2"/>
      <c r="K2" s="3" t="s">
        <v>26</v>
      </c>
    </row>
    <row r="3" spans="1:11" ht="12.7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" t="s">
        <v>5</v>
      </c>
      <c r="I3" s="3" t="s">
        <v>12</v>
      </c>
      <c r="J3" s="2"/>
      <c r="K3" s="4">
        <v>10</v>
      </c>
    </row>
    <row r="4" spans="1:11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4">
        <v>0.25</v>
      </c>
      <c r="I4" s="4">
        <v>0</v>
      </c>
      <c r="J4" s="2"/>
      <c r="K4" s="2"/>
    </row>
    <row r="5" spans="1:11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2"/>
      <c r="K5" s="2"/>
    </row>
    <row r="6" spans="1:12" ht="12.75">
      <c r="A6" s="14"/>
      <c r="B6" s="2"/>
      <c r="C6" s="2"/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2"/>
      <c r="K6" s="22"/>
      <c r="L6" s="15"/>
    </row>
    <row r="7" spans="1:36" ht="26.2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23" t="s">
        <v>25</v>
      </c>
      <c r="L7" s="16"/>
      <c r="M7" s="15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7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6" t="s">
        <v>27</v>
      </c>
      <c r="L8" s="17"/>
      <c r="M8" s="16"/>
      <c r="N8" s="16"/>
      <c r="O8" s="1"/>
      <c r="P8" s="1"/>
      <c r="Q8" s="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5">
      <c r="A9" s="14"/>
      <c r="B9" s="10">
        <v>0</v>
      </c>
      <c r="C9" s="12">
        <f>C5</f>
        <v>100</v>
      </c>
      <c r="D9" s="24">
        <f>C9*H9</f>
        <v>25</v>
      </c>
      <c r="E9" s="24">
        <f>D9/2</f>
        <v>12.5</v>
      </c>
      <c r="F9" s="24">
        <f>(1-F$6*H9)*D9</f>
        <v>20.116516012966308</v>
      </c>
      <c r="G9" s="24">
        <f>(1-G$6*H9)*D9</f>
        <v>21.021126422702615</v>
      </c>
      <c r="H9" s="24">
        <f>H4</f>
        <v>0.25</v>
      </c>
      <c r="I9" s="24">
        <f>I4</f>
        <v>0</v>
      </c>
      <c r="J9" s="24">
        <f>((F$5+G$5)/2)*SQRT(H9*D9)</f>
        <v>2.747117703552383</v>
      </c>
      <c r="K9" s="25">
        <v>0</v>
      </c>
      <c r="L9" s="21"/>
      <c r="M9" s="15"/>
      <c r="N9" s="17"/>
      <c r="O9" s="7"/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5">
      <c r="A10" s="14"/>
      <c r="B10" s="10">
        <v>1</v>
      </c>
      <c r="C10" s="11">
        <f>D10+(1-H$9)*C$5</f>
        <v>97.78441060891723</v>
      </c>
      <c r="D10" s="24">
        <f>0.25*(F9+G9)+E9</f>
        <v>22.78441060891723</v>
      </c>
      <c r="E10" s="24">
        <f>E9</f>
        <v>12.5</v>
      </c>
      <c r="F10" s="24">
        <f>(1-F$6*H10)*D10</f>
        <v>18.636248448247017</v>
      </c>
      <c r="G10" s="24">
        <f>(1-G$6*H10)*D10</f>
        <v>19.404648771004258</v>
      </c>
      <c r="H10" s="24">
        <f>D10/(D10+($C$5-$D$9))</f>
        <v>0.23300657504642625</v>
      </c>
      <c r="I10" s="24">
        <f>J9+I9</f>
        <v>2.747117703552383</v>
      </c>
      <c r="J10" s="24">
        <f aca="true" t="shared" si="0" ref="J10:J17">((F$5+G$5)/2)*SQRT(H10*D10)</f>
        <v>2.531863258341057</v>
      </c>
      <c r="K10" s="25">
        <f>((1+(1/K$3))*K9/2-((1+(1/K$3))*(F$6+G$6)/2)*H9*D9/2)</f>
        <v>-2.4371483301910453</v>
      </c>
      <c r="L10" s="21"/>
      <c r="M10" s="15"/>
      <c r="N10" s="20"/>
      <c r="O10" s="7"/>
      <c r="P10" s="7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5">
      <c r="A11" s="14"/>
      <c r="B11" s="10">
        <v>2</v>
      </c>
      <c r="C11" s="11">
        <f aca="true" t="shared" si="1" ref="C11:C19">D11+(1-H$9)*C$5</f>
        <v>97.01022430481282</v>
      </c>
      <c r="D11" s="24">
        <f aca="true" t="shared" si="2" ref="D11:D18">0.25*(F10+G10)+E10</f>
        <v>22.01022430481282</v>
      </c>
      <c r="E11" s="24">
        <f aca="true" t="shared" si="3" ref="E11:E19">E10</f>
        <v>12.5</v>
      </c>
      <c r="F11" s="24">
        <f>(1-F$6*H11)*D11</f>
        <v>18.108278987607864</v>
      </c>
      <c r="G11" s="24">
        <f aca="true" t="shared" si="4" ref="G11:G17">(1-G$6*H11)*D11</f>
        <v>18.83107041306096</v>
      </c>
      <c r="H11" s="24">
        <f aca="true" t="shared" si="5" ref="H11:H19">D11/(D11+($C$5-$D$9))</f>
        <v>0.22688561399111062</v>
      </c>
      <c r="I11" s="24">
        <f aca="true" t="shared" si="6" ref="I11:I17">J10+I10</f>
        <v>5.27898096189344</v>
      </c>
      <c r="J11" s="24">
        <f t="shared" si="0"/>
        <v>2.4555736987885877</v>
      </c>
      <c r="K11" s="25">
        <f aca="true" t="shared" si="7" ref="K11:K19">((1+(1/K$3))*K10/2-((1+(1/K$3))*(F$6+G$6)/2)*H10*D10/2)</f>
        <v>-3.4106106812154517</v>
      </c>
      <c r="L11" s="21"/>
      <c r="M11" s="15"/>
      <c r="N11" s="20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5">
      <c r="A12" s="14"/>
      <c r="B12" s="10">
        <v>3</v>
      </c>
      <c r="C12" s="11">
        <f t="shared" si="1"/>
        <v>96.7348373501672</v>
      </c>
      <c r="D12" s="24">
        <f t="shared" si="2"/>
        <v>21.734837350167204</v>
      </c>
      <c r="E12" s="24">
        <f t="shared" si="3"/>
        <v>12.5</v>
      </c>
      <c r="F12" s="24">
        <f aca="true" t="shared" si="8" ref="F12:F17">(1-F$6*H12)*D12</f>
        <v>17.919089800607114</v>
      </c>
      <c r="G12" s="24">
        <f t="shared" si="4"/>
        <v>18.625914060382055</v>
      </c>
      <c r="H12" s="24">
        <f t="shared" si="5"/>
        <v>0.22468469421714118</v>
      </c>
      <c r="I12" s="24">
        <f t="shared" si="6"/>
        <v>7.7345546606820275</v>
      </c>
      <c r="J12" s="24">
        <f t="shared" si="0"/>
        <v>2.4282992218253776</v>
      </c>
      <c r="K12" s="25">
        <f t="shared" si="7"/>
        <v>-3.8231381571316225</v>
      </c>
      <c r="L12" s="21"/>
      <c r="M12" s="15"/>
      <c r="N12" s="20"/>
      <c r="O12" s="7"/>
      <c r="P12" s="7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>
      <c r="A13" s="14"/>
      <c r="B13" s="10">
        <v>4</v>
      </c>
      <c r="C13" s="11">
        <f t="shared" si="1"/>
        <v>96.63625096524729</v>
      </c>
      <c r="D13" s="24">
        <f t="shared" si="2"/>
        <v>21.636250965247292</v>
      </c>
      <c r="E13" s="24">
        <f t="shared" si="3"/>
        <v>12.5</v>
      </c>
      <c r="F13" s="24">
        <f t="shared" si="8"/>
        <v>17.85118285962958</v>
      </c>
      <c r="G13" s="24">
        <f t="shared" si="4"/>
        <v>18.552324097932786</v>
      </c>
      <c r="H13" s="24">
        <f t="shared" si="5"/>
        <v>0.2238937329328743</v>
      </c>
      <c r="I13" s="24">
        <f t="shared" si="6"/>
        <v>10.162853882507406</v>
      </c>
      <c r="J13" s="24">
        <f t="shared" si="0"/>
        <v>2.418517492200984</v>
      </c>
      <c r="K13" s="25">
        <f t="shared" si="7"/>
        <v>-4.007010467242333</v>
      </c>
      <c r="L13" s="21"/>
      <c r="M13" s="15"/>
      <c r="N13" s="20"/>
      <c r="O13" s="7"/>
      <c r="P13" s="7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>
      <c r="A14" s="14"/>
      <c r="B14" s="10">
        <v>5</v>
      </c>
      <c r="C14" s="11">
        <f t="shared" si="1"/>
        <v>96.6008767393906</v>
      </c>
      <c r="D14" s="24">
        <f t="shared" si="2"/>
        <v>21.600876739390593</v>
      </c>
      <c r="E14" s="24">
        <f t="shared" si="3"/>
        <v>12.5</v>
      </c>
      <c r="F14" s="24">
        <f t="shared" si="8"/>
        <v>17.826793799685</v>
      </c>
      <c r="G14" s="24">
        <f t="shared" si="4"/>
        <v>18.52590015972032</v>
      </c>
      <c r="H14" s="24">
        <f t="shared" si="5"/>
        <v>0.22360953097418917</v>
      </c>
      <c r="I14" s="24">
        <f t="shared" si="6"/>
        <v>12.58137137470839</v>
      </c>
      <c r="J14" s="24">
        <f t="shared" si="0"/>
        <v>2.415005386246562</v>
      </c>
      <c r="K14" s="25">
        <f t="shared" si="7"/>
        <v>-4.092829374539644</v>
      </c>
      <c r="L14" s="21"/>
      <c r="M14" s="15"/>
      <c r="N14" s="20"/>
      <c r="O14" s="7"/>
      <c r="P14" s="7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>
      <c r="A15" s="14"/>
      <c r="B15" s="10">
        <v>6</v>
      </c>
      <c r="C15" s="11">
        <f t="shared" si="1"/>
        <v>96.58817348985133</v>
      </c>
      <c r="D15" s="24">
        <f t="shared" si="2"/>
        <v>21.58817348985133</v>
      </c>
      <c r="E15" s="24">
        <f t="shared" si="3"/>
        <v>12.5</v>
      </c>
      <c r="F15" s="24">
        <f t="shared" si="8"/>
        <v>17.818032459549908</v>
      </c>
      <c r="G15" s="24">
        <f t="shared" si="4"/>
        <v>18.516408625262745</v>
      </c>
      <c r="H15" s="24">
        <f t="shared" si="5"/>
        <v>0.22350742031703946</v>
      </c>
      <c r="I15" s="24">
        <f t="shared" si="6"/>
        <v>14.996376760954952</v>
      </c>
      <c r="J15" s="24">
        <f t="shared" si="0"/>
        <v>2.4137438586571296</v>
      </c>
      <c r="K15" s="25">
        <f t="shared" si="7"/>
        <v>-4.134547523825168</v>
      </c>
      <c r="L15" s="21"/>
      <c r="M15" s="15"/>
      <c r="N15" s="20"/>
      <c r="O15" s="7"/>
      <c r="P15" s="7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5">
      <c r="A16" s="14"/>
      <c r="B16" s="10">
        <v>7</v>
      </c>
      <c r="C16" s="11">
        <f t="shared" si="1"/>
        <v>96.58361027120316</v>
      </c>
      <c r="D16" s="24">
        <f t="shared" si="2"/>
        <v>21.583610271203163</v>
      </c>
      <c r="E16" s="24">
        <f t="shared" si="3"/>
        <v>12.5</v>
      </c>
      <c r="F16" s="24">
        <f t="shared" si="8"/>
        <v>17.81488485609101</v>
      </c>
      <c r="G16" s="24">
        <f t="shared" si="4"/>
        <v>18.512998795033</v>
      </c>
      <c r="H16" s="24">
        <f t="shared" si="5"/>
        <v>0.22347073391227762</v>
      </c>
      <c r="I16" s="24">
        <f t="shared" si="6"/>
        <v>17.41012061961208</v>
      </c>
      <c r="J16" s="24">
        <f t="shared" si="0"/>
        <v>2.413290658995615</v>
      </c>
      <c r="K16" s="25">
        <f t="shared" si="7"/>
        <v>-4.155525259198594</v>
      </c>
      <c r="L16" s="21"/>
      <c r="M16" s="15"/>
      <c r="N16" s="20"/>
      <c r="O16" s="7"/>
      <c r="P16" s="7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5">
      <c r="A17" s="14"/>
      <c r="B17" s="10">
        <v>8</v>
      </c>
      <c r="C17" s="11">
        <f t="shared" si="1"/>
        <v>96.581970912781</v>
      </c>
      <c r="D17" s="24">
        <f t="shared" si="2"/>
        <v>21.581970912781003</v>
      </c>
      <c r="E17" s="24">
        <f t="shared" si="3"/>
        <v>12.5</v>
      </c>
      <c r="F17" s="24">
        <f t="shared" si="8"/>
        <v>17.813754014687085</v>
      </c>
      <c r="G17" s="24">
        <f t="shared" si="4"/>
        <v>18.511773756578478</v>
      </c>
      <c r="H17" s="24">
        <f t="shared" si="5"/>
        <v>0.22345755329709255</v>
      </c>
      <c r="I17" s="24">
        <f t="shared" si="6"/>
        <v>19.823411278607693</v>
      </c>
      <c r="J17" s="24">
        <f t="shared" si="0"/>
        <v>2.4131278399209406</v>
      </c>
      <c r="K17" s="25">
        <f t="shared" si="7"/>
        <v>-4.166356537661864</v>
      </c>
      <c r="L17" s="21"/>
      <c r="M17" s="15"/>
      <c r="N17" s="20"/>
      <c r="O17" s="7"/>
      <c r="P17" s="7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5">
      <c r="A18" s="14"/>
      <c r="B18" s="10">
        <v>9</v>
      </c>
      <c r="C18" s="11">
        <f t="shared" si="1"/>
        <v>96.58138194281639</v>
      </c>
      <c r="D18" s="24">
        <f t="shared" si="2"/>
        <v>21.581381942816392</v>
      </c>
      <c r="E18" s="24">
        <f t="shared" si="3"/>
        <v>12.5</v>
      </c>
      <c r="F18" s="24">
        <f>(1-F$6*H18)*D18</f>
        <v>17.81334773250456</v>
      </c>
      <c r="G18" s="24">
        <f>(1-G$6*H18)*D18</f>
        <v>18.511333633541796</v>
      </c>
      <c r="H18" s="24">
        <f t="shared" si="5"/>
        <v>0.2234528178069996</v>
      </c>
      <c r="I18" s="24">
        <f>J17+I17</f>
        <v>22.236539118528633</v>
      </c>
      <c r="J18" s="24">
        <f>((F$5+G$5)/2)*SQRT(H18*D18)</f>
        <v>2.413069343511598</v>
      </c>
      <c r="K18" s="25">
        <f t="shared" si="7"/>
        <v>-4.172059960645547</v>
      </c>
      <c r="L18" s="21"/>
      <c r="M18" s="15"/>
      <c r="N18" s="20"/>
      <c r="O18" s="7"/>
      <c r="P18" s="7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5">
      <c r="A19" s="14"/>
      <c r="B19" s="10">
        <v>10</v>
      </c>
      <c r="C19" s="11">
        <f t="shared" si="1"/>
        <v>96.58117034151158</v>
      </c>
      <c r="D19" s="24">
        <f>0.25*(F18+G18)+E18</f>
        <v>21.581170341511587</v>
      </c>
      <c r="E19" s="24">
        <f t="shared" si="3"/>
        <v>12.5</v>
      </c>
      <c r="F19" s="24">
        <f>(1-F$6*H19)*D19</f>
        <v>17.81320176525351</v>
      </c>
      <c r="G19" s="24">
        <f>(1-G$6*H19)*D19</f>
        <v>18.511175508321468</v>
      </c>
      <c r="H19" s="24">
        <f t="shared" si="5"/>
        <v>0.2234511164567632</v>
      </c>
      <c r="I19" s="24">
        <f>J18+I18</f>
        <v>24.64960846204023</v>
      </c>
      <c r="J19" s="24">
        <f>((F$5+G$5)/2)*SQRT(H19*D19)</f>
        <v>2.4130483272198324</v>
      </c>
      <c r="K19" s="25">
        <f t="shared" si="7"/>
        <v>-4.17510567124132</v>
      </c>
      <c r="L19" s="21"/>
      <c r="M19" s="15"/>
      <c r="N19" s="2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11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4"/>
      <c r="B26" s="8"/>
      <c r="C26" s="13"/>
      <c r="D26" s="13"/>
      <c r="E26" s="13"/>
      <c r="F26" s="13"/>
      <c r="G26" s="13"/>
      <c r="H26" s="13"/>
      <c r="I26" s="13"/>
      <c r="J26" s="13"/>
      <c r="K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110" zoomScaleNormal="110" zoomScalePageLayoutView="0" workbookViewId="0" topLeftCell="B1">
      <selection activeCell="D23" sqref="D23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4.421875" style="0" customWidth="1"/>
    <col min="10" max="11" width="9.8515625" style="0" customWidth="1"/>
    <col min="12" max="12" width="10.28125" style="0" customWidth="1"/>
    <col min="13" max="13" width="12.00390625" style="0" customWidth="1"/>
    <col min="14" max="14" width="12.8515625" style="14" customWidth="1"/>
    <col min="15" max="15" width="9.57421875" style="14" bestFit="1" customWidth="1"/>
    <col min="16" max="17" width="9.140625" style="14" customWidth="1"/>
  </cols>
  <sheetData>
    <row r="1" spans="1:13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11</v>
      </c>
      <c r="J2" s="3" t="s">
        <v>13</v>
      </c>
      <c r="K2" s="2"/>
      <c r="L2" s="2"/>
      <c r="M2" s="2"/>
      <c r="N2" s="3" t="s">
        <v>26</v>
      </c>
    </row>
    <row r="3" spans="1:14" ht="26.2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2" t="s">
        <v>29</v>
      </c>
      <c r="I3" s="32" t="s">
        <v>33</v>
      </c>
      <c r="J3" s="3" t="s">
        <v>12</v>
      </c>
      <c r="K3" s="2"/>
      <c r="L3" s="2"/>
      <c r="M3" s="2"/>
      <c r="N3" s="4">
        <v>10</v>
      </c>
    </row>
    <row r="4" spans="1:14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28">
        <v>0.704</v>
      </c>
      <c r="I4" s="28">
        <v>0.704</v>
      </c>
      <c r="J4" s="4">
        <v>0</v>
      </c>
      <c r="K4" s="2"/>
      <c r="L4" s="2"/>
      <c r="M4" s="2"/>
      <c r="N4" s="2"/>
    </row>
    <row r="5" spans="1:14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3"/>
      <c r="K5" s="3"/>
      <c r="L5" s="3"/>
      <c r="M5" s="3"/>
      <c r="N5" s="2"/>
    </row>
    <row r="6" spans="1:15" ht="12.75">
      <c r="A6" s="14"/>
      <c r="B6" s="27" t="s">
        <v>0</v>
      </c>
      <c r="C6" s="4">
        <v>0.25</v>
      </c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3"/>
      <c r="K6" s="3"/>
      <c r="L6" s="3"/>
      <c r="M6" s="3"/>
      <c r="N6" s="22"/>
      <c r="O6" s="15"/>
    </row>
    <row r="7" spans="1:39" ht="26.2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8"/>
      <c r="L7" s="8"/>
      <c r="M7" s="8"/>
      <c r="N7" s="23" t="s">
        <v>25</v>
      </c>
      <c r="O7" s="16"/>
      <c r="P7" s="15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5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3" t="s">
        <v>30</v>
      </c>
      <c r="L8" s="23" t="s">
        <v>31</v>
      </c>
      <c r="M8" s="23" t="s">
        <v>28</v>
      </c>
      <c r="N8" s="26" t="s">
        <v>27</v>
      </c>
      <c r="O8" s="17"/>
      <c r="P8" s="16"/>
      <c r="Q8" s="16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14"/>
      <c r="B9" s="10">
        <v>0</v>
      </c>
      <c r="C9" s="12">
        <f>C5</f>
        <v>100</v>
      </c>
      <c r="D9" s="24">
        <f>C9*C6</f>
        <v>25</v>
      </c>
      <c r="E9" s="24">
        <f>D9/2</f>
        <v>12.5</v>
      </c>
      <c r="F9" s="24">
        <f>(1-F$6*K9*K9)*D9</f>
        <v>15.318668801129245</v>
      </c>
      <c r="G9" s="24">
        <f>(1-G$6*L9*L9)*D9</f>
        <v>17.11202637245672</v>
      </c>
      <c r="H9" s="24">
        <f>D9/(D9+($C$5-$D$9))</f>
        <v>0.25</v>
      </c>
      <c r="I9" s="24">
        <f>J4</f>
        <v>0</v>
      </c>
      <c r="J9" s="24">
        <f>((F$5+G$5)/2)*K9*SQRT(D9)</f>
        <v>3.8679417266017553</v>
      </c>
      <c r="K9" s="24">
        <f>H4</f>
        <v>0.704</v>
      </c>
      <c r="L9" s="24">
        <f>I4</f>
        <v>0.704</v>
      </c>
      <c r="M9" s="24">
        <f>(1-H4)*D9</f>
        <v>7.400000000000001</v>
      </c>
      <c r="N9" s="25">
        <v>0</v>
      </c>
      <c r="O9" s="17"/>
      <c r="P9" s="15"/>
      <c r="Q9" s="1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">
      <c r="A10" s="14"/>
      <c r="B10" s="10">
        <v>1</v>
      </c>
      <c r="C10" s="11">
        <f>D10+(1-H$9)*C$5</f>
        <v>95.60767379339649</v>
      </c>
      <c r="D10" s="24">
        <f>0.25*(F9+G9)+E9</f>
        <v>20.607673793396494</v>
      </c>
      <c r="E10" s="24">
        <f>E9</f>
        <v>12.5</v>
      </c>
      <c r="F10" s="24">
        <f aca="true" t="shared" si="0" ref="F10:F19">(1-F$6*K10*K10)*D10</f>
        <v>14.358319345850004</v>
      </c>
      <c r="G10" s="24">
        <f aca="true" t="shared" si="1" ref="G10:G19">(1-G$6*L10*L10)*D10</f>
        <v>15.515941875665302</v>
      </c>
      <c r="H10" s="24">
        <f>D10/(D10+($C$5-$D$9))</f>
        <v>0.21554413966737304</v>
      </c>
      <c r="I10" s="24">
        <f>J9+I9</f>
        <v>3.8679417266017553</v>
      </c>
      <c r="J10" s="24">
        <f aca="true" t="shared" si="2" ref="J10:J19">((F$5+G$5)/2)*K10*SQRT(D10)</f>
        <v>3.1076347018108175</v>
      </c>
      <c r="K10" s="24">
        <f>SQRT(1-(1-$H$4*$H$4)*$D$9/D10)</f>
        <v>0.6229859006044457</v>
      </c>
      <c r="L10" s="24">
        <f>SQRT(1-(1-$I$4*$I$4)*$D$9/D10)</f>
        <v>0.6229859006044457</v>
      </c>
      <c r="M10" s="24"/>
      <c r="N10" s="25">
        <f aca="true" t="shared" si="3" ref="N10:N19">((1+(1/N$3))*N9/2-((1+(1/N$3))*(F$6+G$6)/2)*H9*D9/2)</f>
        <v>-2.4371483301910453</v>
      </c>
      <c r="O10" s="17"/>
      <c r="P10" s="15"/>
      <c r="Q10" s="20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">
      <c r="A11" s="14"/>
      <c r="B11" s="10">
        <v>2</v>
      </c>
      <c r="C11" s="11">
        <f aca="true" t="shared" si="4" ref="C11:C19">D11+(1-H$9)*C$5</f>
        <v>94.96856530537883</v>
      </c>
      <c r="D11" s="24">
        <f aca="true" t="shared" si="5" ref="D11:D19">0.25*(F10+G10)+E10</f>
        <v>19.968565305378824</v>
      </c>
      <c r="E11" s="24">
        <f aca="true" t="shared" si="6" ref="E11:E19">E10</f>
        <v>12.5</v>
      </c>
      <c r="F11" s="24">
        <f t="shared" si="0"/>
        <v>14.218583028586188</v>
      </c>
      <c r="G11" s="24">
        <f t="shared" si="1"/>
        <v>15.283702487807629</v>
      </c>
      <c r="H11" s="24">
        <f>D11/(D11+($C$5-$D$9))</f>
        <v>0.21026499917281413</v>
      </c>
      <c r="I11" s="24">
        <f aca="true" t="shared" si="7" ref="I11:I17">J10+I10</f>
        <v>6.975576428412573</v>
      </c>
      <c r="J11" s="24">
        <f t="shared" si="2"/>
        <v>2.9808878489454353</v>
      </c>
      <c r="K11" s="24">
        <f aca="true" t="shared" si="8" ref="K11:K19">SQRT(1-(1-$H$4*$H$4)*$D$9/D11)</f>
        <v>0.6070646528407108</v>
      </c>
      <c r="L11" s="24">
        <f aca="true" t="shared" si="9" ref="L11:L19">SQRT(1-(1-$I$4*$I$4)*$D$9/D11)</f>
        <v>0.6070646528407108</v>
      </c>
      <c r="M11" s="24"/>
      <c r="N11" s="25">
        <f t="shared" si="3"/>
        <v>-3.0725083446831163</v>
      </c>
      <c r="O11" s="17"/>
      <c r="P11" s="15"/>
      <c r="Q11" s="20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">
      <c r="A12" s="14"/>
      <c r="B12" s="10">
        <v>3</v>
      </c>
      <c r="C12" s="11">
        <f t="shared" si="4"/>
        <v>94.87557137909846</v>
      </c>
      <c r="D12" s="24">
        <f t="shared" si="5"/>
        <v>19.875571379098453</v>
      </c>
      <c r="E12" s="24">
        <f t="shared" si="6"/>
        <v>12.5</v>
      </c>
      <c r="F12" s="24">
        <f t="shared" si="0"/>
        <v>14.198250598286874</v>
      </c>
      <c r="G12" s="24">
        <f t="shared" si="1"/>
        <v>15.249910333707437</v>
      </c>
      <c r="H12" s="24">
        <f>D12/(D12+($C$5-$D$9))</f>
        <v>0.2094909268022299</v>
      </c>
      <c r="I12" s="24">
        <f t="shared" si="7"/>
        <v>9.956464277358009</v>
      </c>
      <c r="J12" s="24">
        <f t="shared" si="2"/>
        <v>2.961993495151121</v>
      </c>
      <c r="K12" s="24">
        <f t="shared" si="8"/>
        <v>0.6046262944099846</v>
      </c>
      <c r="L12" s="24">
        <f t="shared" si="9"/>
        <v>0.6046262944099846</v>
      </c>
      <c r="M12" s="24"/>
      <c r="N12" s="25">
        <f t="shared" si="3"/>
        <v>-3.3271325844463426</v>
      </c>
      <c r="O12" s="17"/>
      <c r="P12" s="15"/>
      <c r="Q12" s="20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">
      <c r="A13" s="14"/>
      <c r="B13" s="10">
        <v>4</v>
      </c>
      <c r="C13" s="11">
        <f t="shared" si="4"/>
        <v>94.86204023299858</v>
      </c>
      <c r="D13" s="24">
        <f t="shared" si="5"/>
        <v>19.862040232998577</v>
      </c>
      <c r="E13" s="24">
        <f t="shared" si="6"/>
        <v>12.5</v>
      </c>
      <c r="F13" s="24">
        <f t="shared" si="0"/>
        <v>14.19529211383579</v>
      </c>
      <c r="G13" s="24">
        <f t="shared" si="1"/>
        <v>15.244993382757535</v>
      </c>
      <c r="H13" s="24">
        <f aca="true" t="shared" si="10" ref="H13:H19">D13/(D13+($C$5-$D$9))</f>
        <v>0.2093781683823557</v>
      </c>
      <c r="I13" s="24">
        <f t="shared" si="7"/>
        <v>12.91845777250913</v>
      </c>
      <c r="J13" s="24">
        <f t="shared" si="2"/>
        <v>2.9592342052011085</v>
      </c>
      <c r="K13" s="24">
        <f t="shared" si="8"/>
        <v>0.6042687715559066</v>
      </c>
      <c r="L13" s="24">
        <f t="shared" si="9"/>
        <v>0.6042687715559066</v>
      </c>
      <c r="M13" s="24"/>
      <c r="N13" s="25">
        <f t="shared" si="3"/>
        <v>-3.453551867796775</v>
      </c>
      <c r="O13" s="17"/>
      <c r="P13" s="15"/>
      <c r="Q13" s="20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">
      <c r="A14" s="14"/>
      <c r="B14" s="10">
        <v>5</v>
      </c>
      <c r="C14" s="11">
        <f t="shared" si="4"/>
        <v>94.86007137414833</v>
      </c>
      <c r="D14" s="24">
        <f t="shared" si="5"/>
        <v>19.860071374148333</v>
      </c>
      <c r="E14" s="24">
        <f t="shared" si="6"/>
        <v>12.5</v>
      </c>
      <c r="F14" s="24">
        <f t="shared" si="0"/>
        <v>14.194861637492407</v>
      </c>
      <c r="G14" s="24">
        <f t="shared" si="1"/>
        <v>15.244277938380357</v>
      </c>
      <c r="H14" s="24">
        <f t="shared" si="10"/>
        <v>0.2093617587089512</v>
      </c>
      <c r="I14" s="24">
        <f t="shared" si="7"/>
        <v>15.877691977710239</v>
      </c>
      <c r="J14" s="24">
        <f t="shared" si="2"/>
        <v>2.9588324983447576</v>
      </c>
      <c r="K14" s="24">
        <f t="shared" si="8"/>
        <v>0.6042166916969466</v>
      </c>
      <c r="L14" s="24">
        <f t="shared" si="9"/>
        <v>0.6042166916969466</v>
      </c>
      <c r="M14" s="24"/>
      <c r="N14" s="25">
        <f t="shared" si="3"/>
        <v>-3.5211037959563884</v>
      </c>
      <c r="O14" s="17"/>
      <c r="P14" s="15"/>
      <c r="Q14" s="20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">
      <c r="A15" s="14"/>
      <c r="B15" s="10">
        <v>6</v>
      </c>
      <c r="C15" s="11">
        <f t="shared" si="4"/>
        <v>94.8597848939682</v>
      </c>
      <c r="D15" s="24">
        <f t="shared" si="5"/>
        <v>19.85978489396819</v>
      </c>
      <c r="E15" s="24">
        <f t="shared" si="6"/>
        <v>12.5</v>
      </c>
      <c r="F15" s="24">
        <f t="shared" si="0"/>
        <v>14.19479900073184</v>
      </c>
      <c r="G15" s="24">
        <f t="shared" si="1"/>
        <v>15.244173837147285</v>
      </c>
      <c r="H15" s="24">
        <f t="shared" si="10"/>
        <v>0.2093593709512091</v>
      </c>
      <c r="I15" s="24">
        <f t="shared" si="7"/>
        <v>18.836524476054997</v>
      </c>
      <c r="J15" s="24">
        <f t="shared" si="2"/>
        <v>2.9587740431632517</v>
      </c>
      <c r="K15" s="24">
        <f t="shared" si="8"/>
        <v>0.6042091125460166</v>
      </c>
      <c r="L15" s="24">
        <f t="shared" si="9"/>
        <v>0.6042091125460166</v>
      </c>
      <c r="M15" s="24"/>
      <c r="N15" s="25">
        <f t="shared" si="3"/>
        <v>-3.5579695259723363</v>
      </c>
      <c r="O15" s="17"/>
      <c r="P15" s="15"/>
      <c r="Q15" s="20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">
      <c r="A16" s="14"/>
      <c r="B16" s="10">
        <v>7</v>
      </c>
      <c r="C16" s="11">
        <f t="shared" si="4"/>
        <v>94.85974320946978</v>
      </c>
      <c r="D16" s="24">
        <f t="shared" si="5"/>
        <v>19.85974320946978</v>
      </c>
      <c r="E16" s="24">
        <f t="shared" si="6"/>
        <v>12.5</v>
      </c>
      <c r="F16" s="24">
        <f t="shared" si="0"/>
        <v>14.194789886726305</v>
      </c>
      <c r="G16" s="24">
        <f t="shared" si="1"/>
        <v>15.244158689824763</v>
      </c>
      <c r="H16" s="24">
        <f t="shared" si="10"/>
        <v>0.20935902351765165</v>
      </c>
      <c r="I16" s="24">
        <f t="shared" si="7"/>
        <v>21.79529851921825</v>
      </c>
      <c r="J16" s="24">
        <f t="shared" si="2"/>
        <v>2.9587655375050534</v>
      </c>
      <c r="K16" s="24">
        <f t="shared" si="8"/>
        <v>0.6042080097102285</v>
      </c>
      <c r="L16" s="24">
        <f t="shared" si="9"/>
        <v>0.6042080097102285</v>
      </c>
      <c r="M16" s="24"/>
      <c r="N16" s="25">
        <f t="shared" si="3"/>
        <v>-3.5782037981678085</v>
      </c>
      <c r="O16" s="17"/>
      <c r="P16" s="15"/>
      <c r="Q16" s="20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">
      <c r="A17" s="14"/>
      <c r="B17" s="10">
        <v>8</v>
      </c>
      <c r="C17" s="11">
        <f t="shared" si="4"/>
        <v>94.85973714413777</v>
      </c>
      <c r="D17" s="24">
        <f t="shared" si="5"/>
        <v>19.859737144137767</v>
      </c>
      <c r="E17" s="24">
        <f t="shared" si="6"/>
        <v>12.5</v>
      </c>
      <c r="F17" s="24">
        <f t="shared" si="0"/>
        <v>14.194788560586577</v>
      </c>
      <c r="G17" s="24">
        <f t="shared" si="1"/>
        <v>15.244156485803037</v>
      </c>
      <c r="H17" s="24">
        <f t="shared" si="10"/>
        <v>0.2093589729640641</v>
      </c>
      <c r="I17" s="24">
        <f t="shared" si="7"/>
        <v>24.7540640567233</v>
      </c>
      <c r="J17" s="24">
        <f t="shared" si="2"/>
        <v>2.958764299881287</v>
      </c>
      <c r="K17" s="24">
        <f t="shared" si="8"/>
        <v>0.6042078492407843</v>
      </c>
      <c r="L17" s="24">
        <f t="shared" si="9"/>
        <v>0.6042078492407843</v>
      </c>
      <c r="M17" s="24"/>
      <c r="N17" s="25">
        <f t="shared" si="3"/>
        <v>-3.589326554231781</v>
      </c>
      <c r="O17" s="17"/>
      <c r="P17" s="15"/>
      <c r="Q17" s="20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">
      <c r="A18" s="14"/>
      <c r="B18" s="10">
        <v>9</v>
      </c>
      <c r="C18" s="11">
        <f t="shared" si="4"/>
        <v>94.8597362615974</v>
      </c>
      <c r="D18" s="24">
        <f t="shared" si="5"/>
        <v>19.859736261597405</v>
      </c>
      <c r="E18" s="24">
        <f t="shared" si="6"/>
        <v>12.5</v>
      </c>
      <c r="F18" s="24">
        <f t="shared" si="0"/>
        <v>14.194788367625693</v>
      </c>
      <c r="G18" s="24">
        <f t="shared" si="1"/>
        <v>15.244156165105322</v>
      </c>
      <c r="H18" s="24">
        <f t="shared" si="10"/>
        <v>0.2093589656082286</v>
      </c>
      <c r="I18" s="24">
        <f>J17+I17</f>
        <v>27.71282835660459</v>
      </c>
      <c r="J18" s="24">
        <f t="shared" si="2"/>
        <v>2.9587641197999353</v>
      </c>
      <c r="K18" s="24">
        <f t="shared" si="8"/>
        <v>0.6042078258915542</v>
      </c>
      <c r="L18" s="24">
        <f t="shared" si="9"/>
        <v>0.6042078258915542</v>
      </c>
      <c r="M18" s="24"/>
      <c r="N18" s="25">
        <f t="shared" si="3"/>
        <v>-3.5954431834078573</v>
      </c>
      <c r="O18" s="17"/>
      <c r="P18" s="15"/>
      <c r="Q18" s="20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">
      <c r="A19" s="14"/>
      <c r="B19" s="10">
        <v>10</v>
      </c>
      <c r="C19" s="11">
        <f t="shared" si="4"/>
        <v>94.85973613318275</v>
      </c>
      <c r="D19" s="24">
        <f t="shared" si="5"/>
        <v>19.859736133182754</v>
      </c>
      <c r="E19" s="24">
        <f t="shared" si="6"/>
        <v>12.5</v>
      </c>
      <c r="F19" s="24">
        <f t="shared" si="0"/>
        <v>14.194788339548783</v>
      </c>
      <c r="G19" s="24">
        <f t="shared" si="1"/>
        <v>15.244156118441975</v>
      </c>
      <c r="H19" s="24">
        <f t="shared" si="10"/>
        <v>0.20935896453791258</v>
      </c>
      <c r="I19" s="24">
        <f>J18+I18</f>
        <v>30.671592476404523</v>
      </c>
      <c r="J19" s="24">
        <f t="shared" si="2"/>
        <v>2.958764093597071</v>
      </c>
      <c r="K19" s="24">
        <f t="shared" si="8"/>
        <v>0.604207822494108</v>
      </c>
      <c r="L19" s="24">
        <f t="shared" si="9"/>
        <v>0.604207822494108</v>
      </c>
      <c r="M19" s="24"/>
      <c r="N19" s="25">
        <f t="shared" si="3"/>
        <v>-3.5988072004407634</v>
      </c>
      <c r="O19" s="17"/>
      <c r="P19" s="15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14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4"/>
      <c r="B26" s="31"/>
      <c r="C26" s="13"/>
      <c r="D26" s="13"/>
      <c r="E26" s="13"/>
      <c r="F26" s="13"/>
      <c r="G26" s="29" t="s">
        <v>32</v>
      </c>
      <c r="H26" s="30">
        <f>SQRT(2/(2+F6+G6))</f>
        <v>0.764945363262917</v>
      </c>
      <c r="I26" s="13"/>
      <c r="J26" s="13">
        <f>J19/J9</f>
        <v>0.7649453644164754</v>
      </c>
      <c r="K26" s="13"/>
      <c r="L26" s="13"/>
      <c r="M26" s="13"/>
      <c r="N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K24" sqref="K24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0.0062</v>
      </c>
      <c r="C2">
        <v>0.0075</v>
      </c>
      <c r="D2">
        <v>0.0081</v>
      </c>
      <c r="E2">
        <v>0.0083</v>
      </c>
      <c r="F2">
        <v>0.0083</v>
      </c>
      <c r="G2">
        <v>0.0083</v>
      </c>
    </row>
    <row r="3" spans="1:7" ht="12.75">
      <c r="A3">
        <v>0.02</v>
      </c>
      <c r="B3">
        <v>0.0123</v>
      </c>
      <c r="C3">
        <v>0.0148</v>
      </c>
      <c r="D3">
        <v>0.0158</v>
      </c>
      <c r="E3">
        <v>0.0162</v>
      </c>
      <c r="F3">
        <v>0.0163</v>
      </c>
      <c r="G3">
        <v>0.0163</v>
      </c>
    </row>
    <row r="4" spans="1:7" ht="12.75">
      <c r="A4">
        <v>0.03</v>
      </c>
      <c r="B4">
        <v>0.0181</v>
      </c>
      <c r="C4">
        <v>0.0217</v>
      </c>
      <c r="D4">
        <v>0.0232</v>
      </c>
      <c r="E4">
        <v>0.0238</v>
      </c>
      <c r="F4">
        <v>0.0239</v>
      </c>
      <c r="G4">
        <v>0.024</v>
      </c>
    </row>
    <row r="5" spans="1:7" ht="12.75">
      <c r="A5">
        <v>0.04</v>
      </c>
      <c r="B5">
        <v>0.0238</v>
      </c>
      <c r="C5">
        <v>0.0284</v>
      </c>
      <c r="D5">
        <v>0.0304</v>
      </c>
      <c r="E5">
        <v>0.0311</v>
      </c>
      <c r="F5">
        <v>0.0313</v>
      </c>
      <c r="G5">
        <v>0.0314</v>
      </c>
    </row>
    <row r="6" spans="1:7" ht="12.75">
      <c r="A6">
        <v>0.05</v>
      </c>
      <c r="B6">
        <v>0.0292</v>
      </c>
      <c r="C6">
        <v>0.0349</v>
      </c>
      <c r="D6">
        <v>0.0372</v>
      </c>
      <c r="E6">
        <v>0.0381</v>
      </c>
      <c r="F6">
        <v>0.0383</v>
      </c>
      <c r="G6">
        <v>0.0385</v>
      </c>
    </row>
    <row r="7" spans="1:7" ht="12.75">
      <c r="A7">
        <v>0.06</v>
      </c>
      <c r="B7">
        <v>0.0345</v>
      </c>
      <c r="C7">
        <v>0.0412</v>
      </c>
      <c r="D7">
        <v>0.0439</v>
      </c>
      <c r="E7">
        <v>0.0449</v>
      </c>
      <c r="F7">
        <v>0.0451</v>
      </c>
      <c r="G7">
        <v>0.0453</v>
      </c>
    </row>
    <row r="8" spans="1:7" ht="12.75">
      <c r="A8">
        <v>0.07</v>
      </c>
      <c r="B8">
        <v>0.0396</v>
      </c>
      <c r="C8">
        <v>0.0472</v>
      </c>
      <c r="D8">
        <v>0.0503</v>
      </c>
      <c r="E8">
        <v>0.0514</v>
      </c>
      <c r="F8">
        <v>0.0517</v>
      </c>
      <c r="G8">
        <v>0.0519</v>
      </c>
    </row>
    <row r="9" spans="1:7" ht="12.75">
      <c r="A9">
        <v>0.08</v>
      </c>
      <c r="B9">
        <v>0.0446</v>
      </c>
      <c r="C9">
        <v>0.053</v>
      </c>
      <c r="D9">
        <v>0.0564</v>
      </c>
      <c r="E9">
        <v>0.0577</v>
      </c>
      <c r="F9">
        <v>0.058</v>
      </c>
      <c r="G9">
        <v>0.0582</v>
      </c>
    </row>
    <row r="10" spans="1:7" ht="12.75">
      <c r="A10">
        <v>0.09</v>
      </c>
      <c r="B10">
        <v>0.0495</v>
      </c>
      <c r="C10">
        <v>0.0587</v>
      </c>
      <c r="D10">
        <v>0.0624</v>
      </c>
      <c r="E10">
        <v>0.0638</v>
      </c>
      <c r="F10">
        <v>0.0641</v>
      </c>
      <c r="G10">
        <v>0.0644</v>
      </c>
    </row>
    <row r="11" spans="1:7" ht="12.75">
      <c r="A11">
        <v>0.1</v>
      </c>
      <c r="B11">
        <v>0.0542</v>
      </c>
      <c r="C11">
        <v>0.0641</v>
      </c>
      <c r="D11">
        <v>0.0682</v>
      </c>
      <c r="E11">
        <v>0.0696</v>
      </c>
      <c r="F11">
        <v>0.0701</v>
      </c>
      <c r="G11">
        <v>0.0703</v>
      </c>
    </row>
    <row r="12" spans="1:7" ht="12.75">
      <c r="A12">
        <v>0.11</v>
      </c>
      <c r="B12">
        <v>0.0587</v>
      </c>
      <c r="C12">
        <v>0.0694</v>
      </c>
      <c r="D12">
        <v>0.0738</v>
      </c>
      <c r="E12">
        <v>0.0753</v>
      </c>
      <c r="F12">
        <v>0.0758</v>
      </c>
      <c r="G12">
        <v>0.076</v>
      </c>
    </row>
    <row r="13" spans="1:7" ht="12.75">
      <c r="A13">
        <v>0.12</v>
      </c>
      <c r="B13">
        <v>0.0632</v>
      </c>
      <c r="C13">
        <v>0.0746</v>
      </c>
      <c r="D13">
        <v>0.0792</v>
      </c>
      <c r="E13">
        <v>0.0808</v>
      </c>
      <c r="F13">
        <v>0.0813</v>
      </c>
      <c r="G13">
        <v>0.0816</v>
      </c>
    </row>
    <row r="14" spans="1:7" ht="12.75">
      <c r="A14">
        <v>0.13</v>
      </c>
      <c r="B14">
        <v>0.0675</v>
      </c>
      <c r="C14">
        <v>0.0795</v>
      </c>
      <c r="D14">
        <v>0.0844</v>
      </c>
      <c r="E14">
        <v>0.0862</v>
      </c>
      <c r="F14">
        <v>0.0867</v>
      </c>
      <c r="G14">
        <v>0.0869</v>
      </c>
    </row>
    <row r="15" spans="1:7" ht="12.75">
      <c r="A15">
        <v>0.14</v>
      </c>
      <c r="B15">
        <v>0.0717</v>
      </c>
      <c r="C15">
        <v>0.0844</v>
      </c>
      <c r="D15">
        <v>0.0895</v>
      </c>
      <c r="E15">
        <v>0.0913</v>
      </c>
      <c r="F15">
        <v>0.0918</v>
      </c>
      <c r="G15">
        <v>0.0921</v>
      </c>
    </row>
    <row r="16" spans="1:7" ht="12.75">
      <c r="A16">
        <v>0.15</v>
      </c>
      <c r="B16">
        <v>0.0758</v>
      </c>
      <c r="C16">
        <v>0.0891</v>
      </c>
      <c r="D16">
        <v>0.0944</v>
      </c>
      <c r="E16">
        <v>0.0963</v>
      </c>
      <c r="F16">
        <v>0.0969</v>
      </c>
      <c r="G16">
        <v>0.0972</v>
      </c>
    </row>
    <row r="17" spans="1:7" ht="12.75">
      <c r="A17">
        <v>0.16</v>
      </c>
      <c r="B17">
        <v>0.0797</v>
      </c>
      <c r="C17">
        <v>0.0936</v>
      </c>
      <c r="D17">
        <v>0.0992</v>
      </c>
      <c r="E17">
        <v>0.1012</v>
      </c>
      <c r="F17">
        <v>0.1018</v>
      </c>
      <c r="G17">
        <v>0.1021</v>
      </c>
    </row>
    <row r="18" spans="1:7" ht="12.75">
      <c r="A18">
        <v>0.17</v>
      </c>
      <c r="B18">
        <v>0.0836</v>
      </c>
      <c r="C18">
        <v>0.0981</v>
      </c>
      <c r="D18">
        <v>0.1038</v>
      </c>
      <c r="E18">
        <v>0.1059</v>
      </c>
      <c r="F18">
        <v>0.1065</v>
      </c>
      <c r="G18">
        <v>0.1068</v>
      </c>
    </row>
    <row r="19" spans="1:7" ht="12.75">
      <c r="A19">
        <v>0.18</v>
      </c>
      <c r="B19">
        <v>0.0874</v>
      </c>
      <c r="C19">
        <v>0.1024</v>
      </c>
      <c r="D19">
        <v>0.1083</v>
      </c>
      <c r="E19">
        <v>0.1105</v>
      </c>
      <c r="F19">
        <v>0.1111</v>
      </c>
      <c r="G19">
        <v>0.1115</v>
      </c>
    </row>
    <row r="20" spans="1:7" ht="12.75">
      <c r="A20">
        <v>0.19</v>
      </c>
      <c r="B20">
        <v>0.0911</v>
      </c>
      <c r="C20">
        <v>0.1066</v>
      </c>
      <c r="D20">
        <v>0.1127</v>
      </c>
      <c r="E20">
        <v>0.115</v>
      </c>
      <c r="F20">
        <v>0.1156</v>
      </c>
      <c r="G20">
        <v>0.1159</v>
      </c>
    </row>
    <row r="21" spans="1:7" ht="12.75">
      <c r="A21">
        <v>0.2</v>
      </c>
      <c r="B21">
        <v>0.0947</v>
      </c>
      <c r="C21">
        <v>0.1106</v>
      </c>
      <c r="D21">
        <v>0.117</v>
      </c>
      <c r="E21">
        <v>0.1193</v>
      </c>
      <c r="F21">
        <v>0.1199</v>
      </c>
      <c r="G21">
        <v>0.1203</v>
      </c>
    </row>
    <row r="22" spans="1:7" ht="12.75">
      <c r="A22">
        <v>0.21</v>
      </c>
      <c r="B22">
        <v>0.0982</v>
      </c>
      <c r="C22">
        <v>0.1146</v>
      </c>
      <c r="D22">
        <v>0.1212</v>
      </c>
      <c r="E22">
        <v>0.1235</v>
      </c>
      <c r="F22">
        <v>0.1242</v>
      </c>
      <c r="G22">
        <v>0.1246</v>
      </c>
    </row>
    <row r="23" spans="1:7" ht="12.75">
      <c r="A23">
        <v>0.22</v>
      </c>
      <c r="B23">
        <v>0.1016</v>
      </c>
      <c r="C23">
        <v>0.1185</v>
      </c>
      <c r="D23">
        <v>0.1252</v>
      </c>
      <c r="E23">
        <v>0.1276</v>
      </c>
      <c r="F23">
        <v>0.1283</v>
      </c>
      <c r="G23">
        <v>0.1287</v>
      </c>
    </row>
    <row r="24" spans="1:7" ht="12.75">
      <c r="A24">
        <v>0.23</v>
      </c>
      <c r="B24">
        <v>0.105</v>
      </c>
      <c r="C24">
        <v>0.1223</v>
      </c>
      <c r="D24">
        <v>0.1291</v>
      </c>
      <c r="E24">
        <v>0.1316</v>
      </c>
      <c r="F24">
        <v>0.1323</v>
      </c>
      <c r="G24">
        <v>0.1327</v>
      </c>
    </row>
    <row r="25" spans="1:7" ht="12.75">
      <c r="A25">
        <v>0.24</v>
      </c>
      <c r="B25">
        <v>0.1082</v>
      </c>
      <c r="C25">
        <v>0.1259</v>
      </c>
      <c r="D25">
        <v>0.133</v>
      </c>
      <c r="E25">
        <v>0.1355</v>
      </c>
      <c r="F25">
        <v>0.1362</v>
      </c>
      <c r="G25">
        <v>0.1366</v>
      </c>
    </row>
    <row r="26" spans="1:7" ht="12.75">
      <c r="A26">
        <v>0.25</v>
      </c>
      <c r="B26">
        <v>0.1114</v>
      </c>
      <c r="C26">
        <v>0.1295</v>
      </c>
      <c r="D26">
        <v>0.1367</v>
      </c>
      <c r="E26">
        <v>0.1393</v>
      </c>
      <c r="F26">
        <v>0.14</v>
      </c>
      <c r="G26">
        <v>0.1404</v>
      </c>
    </row>
    <row r="27" spans="1:7" ht="12.75">
      <c r="A27">
        <v>0.26</v>
      </c>
      <c r="B27">
        <v>0.1145</v>
      </c>
      <c r="C27">
        <v>0.133</v>
      </c>
      <c r="D27">
        <v>0.1404</v>
      </c>
      <c r="E27">
        <v>0.143</v>
      </c>
      <c r="F27">
        <v>0.1437</v>
      </c>
      <c r="G27">
        <v>0.1442</v>
      </c>
    </row>
    <row r="28" spans="1:7" ht="12.75">
      <c r="A28">
        <v>0.27</v>
      </c>
      <c r="B28">
        <v>0.1175</v>
      </c>
      <c r="C28">
        <v>0.1364</v>
      </c>
      <c r="D28">
        <v>0.1439</v>
      </c>
      <c r="E28">
        <v>0.1466</v>
      </c>
      <c r="F28">
        <v>0.1474</v>
      </c>
      <c r="G28">
        <v>0.1478</v>
      </c>
    </row>
    <row r="29" spans="1:7" ht="12.75">
      <c r="A29">
        <v>0.28</v>
      </c>
      <c r="B29">
        <v>0.1205</v>
      </c>
      <c r="C29">
        <v>0.1398</v>
      </c>
      <c r="D29">
        <v>0.1474</v>
      </c>
      <c r="E29">
        <v>0.1501</v>
      </c>
      <c r="F29">
        <v>0.1509</v>
      </c>
      <c r="G29">
        <v>0.1513</v>
      </c>
    </row>
    <row r="30" spans="1:7" ht="12.75">
      <c r="A30">
        <v>0.29</v>
      </c>
      <c r="B30">
        <v>0.1234</v>
      </c>
      <c r="C30">
        <v>0.143</v>
      </c>
      <c r="D30">
        <v>0.1508</v>
      </c>
      <c r="E30">
        <v>0.1535</v>
      </c>
      <c r="F30">
        <v>0.1543</v>
      </c>
      <c r="G30">
        <v>0.1548</v>
      </c>
    </row>
    <row r="31" spans="1:7" ht="12.75">
      <c r="A31">
        <v>0.3</v>
      </c>
      <c r="B31">
        <v>0.1263</v>
      </c>
      <c r="C31">
        <v>0.1462</v>
      </c>
      <c r="D31">
        <v>0.1541</v>
      </c>
      <c r="E31">
        <v>0.1569</v>
      </c>
      <c r="F31">
        <v>0.1577</v>
      </c>
      <c r="G31">
        <v>0.1581</v>
      </c>
    </row>
    <row r="32" spans="1:7" ht="12.75">
      <c r="A32">
        <v>0.31</v>
      </c>
      <c r="B32">
        <v>0.129</v>
      </c>
      <c r="C32">
        <v>0.1493</v>
      </c>
      <c r="D32">
        <v>0.1573</v>
      </c>
      <c r="E32">
        <v>0.1602</v>
      </c>
      <c r="F32">
        <v>0.1609</v>
      </c>
      <c r="G32">
        <v>0.1614</v>
      </c>
    </row>
    <row r="33" spans="1:7" ht="12.75">
      <c r="A33">
        <v>0.32</v>
      </c>
      <c r="B33">
        <v>0.1317</v>
      </c>
      <c r="C33">
        <v>0.1523</v>
      </c>
      <c r="D33">
        <v>0.1604</v>
      </c>
      <c r="E33">
        <v>0.1633</v>
      </c>
      <c r="F33">
        <v>0.1641</v>
      </c>
      <c r="G33">
        <v>0.1646</v>
      </c>
    </row>
    <row r="34" spans="1:7" ht="12.75">
      <c r="A34">
        <v>0.33</v>
      </c>
      <c r="B34">
        <v>0.1344</v>
      </c>
      <c r="C34">
        <v>0.1553</v>
      </c>
      <c r="D34">
        <v>0.1635</v>
      </c>
      <c r="E34">
        <v>0.1664</v>
      </c>
      <c r="F34">
        <v>0.1673</v>
      </c>
      <c r="G34">
        <v>0.1677</v>
      </c>
    </row>
    <row r="35" spans="1:7" ht="12.75">
      <c r="A35">
        <v>0.34</v>
      </c>
      <c r="B35">
        <v>0.137</v>
      </c>
      <c r="C35">
        <v>0.1582</v>
      </c>
      <c r="D35">
        <v>0.1665</v>
      </c>
      <c r="E35">
        <v>0.1695</v>
      </c>
      <c r="F35">
        <v>0.1703</v>
      </c>
      <c r="G35">
        <v>0.1708</v>
      </c>
    </row>
    <row r="36" spans="1:7" ht="12.75">
      <c r="A36">
        <v>0.35</v>
      </c>
      <c r="B36">
        <v>0.1395</v>
      </c>
      <c r="C36">
        <v>0.161</v>
      </c>
      <c r="D36">
        <v>0.1694</v>
      </c>
      <c r="E36">
        <v>0.1724</v>
      </c>
      <c r="F36">
        <v>0.1733</v>
      </c>
      <c r="G36">
        <v>0.1738</v>
      </c>
    </row>
    <row r="37" spans="1:7" ht="12.75">
      <c r="A37">
        <v>0.36</v>
      </c>
      <c r="B37">
        <v>0.142</v>
      </c>
      <c r="C37">
        <v>0.1637</v>
      </c>
      <c r="D37">
        <v>0.1723</v>
      </c>
      <c r="E37">
        <v>0.1753</v>
      </c>
      <c r="F37">
        <v>0.1762</v>
      </c>
      <c r="G37">
        <v>0.1767</v>
      </c>
    </row>
    <row r="38" spans="1:7" ht="12.75">
      <c r="A38">
        <v>0.37</v>
      </c>
      <c r="B38">
        <v>0.1444</v>
      </c>
      <c r="C38">
        <v>0.1664</v>
      </c>
      <c r="D38">
        <v>0.1751</v>
      </c>
      <c r="E38">
        <v>0.1782</v>
      </c>
      <c r="F38">
        <v>0.179</v>
      </c>
      <c r="G38">
        <v>0.1795</v>
      </c>
    </row>
    <row r="39" spans="1:7" ht="12.75">
      <c r="A39">
        <v>0.38</v>
      </c>
      <c r="B39">
        <v>0.1468</v>
      </c>
      <c r="C39">
        <v>0.1691</v>
      </c>
      <c r="D39">
        <v>0.1778</v>
      </c>
      <c r="E39">
        <v>0.1809</v>
      </c>
      <c r="F39">
        <v>0.1818</v>
      </c>
      <c r="G39">
        <v>0.1823</v>
      </c>
    </row>
    <row r="40" spans="1:7" ht="12.75">
      <c r="A40">
        <v>0.39</v>
      </c>
      <c r="B40">
        <v>0.1491</v>
      </c>
      <c r="C40">
        <v>0.1717</v>
      </c>
      <c r="D40">
        <v>0.1805</v>
      </c>
      <c r="E40">
        <v>0.1836</v>
      </c>
      <c r="F40">
        <v>0.1845</v>
      </c>
      <c r="G40">
        <v>0.185</v>
      </c>
    </row>
    <row r="41" spans="1:7" ht="12.75">
      <c r="A41">
        <v>0.4</v>
      </c>
      <c r="B41">
        <v>0.1514</v>
      </c>
      <c r="C41">
        <v>0.1742</v>
      </c>
      <c r="D41">
        <v>0.1831</v>
      </c>
      <c r="E41">
        <v>0.1863</v>
      </c>
      <c r="F41">
        <v>0.1872</v>
      </c>
      <c r="G41">
        <v>0.1877</v>
      </c>
    </row>
    <row r="42" spans="1:7" ht="12.75">
      <c r="A42">
        <v>0.41</v>
      </c>
      <c r="B42">
        <v>0.1536</v>
      </c>
      <c r="C42">
        <v>0.1766</v>
      </c>
      <c r="D42">
        <v>0.1856</v>
      </c>
      <c r="E42">
        <v>0.1889</v>
      </c>
      <c r="F42">
        <v>0.1898</v>
      </c>
      <c r="G42">
        <v>0.1903</v>
      </c>
    </row>
    <row r="43" spans="1:7" ht="12.75">
      <c r="A43">
        <v>0.42</v>
      </c>
      <c r="B43">
        <v>0.1558</v>
      </c>
      <c r="C43">
        <v>0.1791</v>
      </c>
      <c r="D43">
        <v>0.1881</v>
      </c>
      <c r="E43">
        <v>0.1914</v>
      </c>
      <c r="F43">
        <v>0.1923</v>
      </c>
      <c r="G43">
        <v>0.1928</v>
      </c>
    </row>
    <row r="44" spans="1:7" ht="12.75">
      <c r="A44">
        <v>0.43</v>
      </c>
      <c r="B44">
        <v>0.1579</v>
      </c>
      <c r="C44">
        <v>0.1814</v>
      </c>
      <c r="D44">
        <v>0.1906</v>
      </c>
      <c r="E44">
        <v>0.1939</v>
      </c>
      <c r="F44">
        <v>0.1948</v>
      </c>
      <c r="G44">
        <v>0.1953</v>
      </c>
    </row>
    <row r="45" spans="1:7" ht="12.75">
      <c r="A45">
        <v>0.44</v>
      </c>
      <c r="B45">
        <v>0.16</v>
      </c>
      <c r="C45">
        <v>0.1837</v>
      </c>
      <c r="D45">
        <v>0.193</v>
      </c>
      <c r="E45">
        <v>0.1963</v>
      </c>
      <c r="F45">
        <v>0.1972</v>
      </c>
      <c r="G45">
        <v>0.1977</v>
      </c>
    </row>
    <row r="46" spans="1:7" ht="12.75">
      <c r="A46">
        <v>0.45</v>
      </c>
      <c r="B46">
        <v>0.162</v>
      </c>
      <c r="C46">
        <v>0.186</v>
      </c>
      <c r="D46">
        <v>0.1953</v>
      </c>
      <c r="E46">
        <v>0.1986</v>
      </c>
      <c r="F46">
        <v>0.1996</v>
      </c>
      <c r="G46">
        <v>0.2001</v>
      </c>
    </row>
    <row r="47" spans="1:7" ht="12.75">
      <c r="A47">
        <v>0.46</v>
      </c>
      <c r="B47">
        <v>0.164</v>
      </c>
      <c r="C47">
        <v>0.1882</v>
      </c>
      <c r="D47">
        <v>0.1976</v>
      </c>
      <c r="E47">
        <v>0.2009</v>
      </c>
      <c r="F47">
        <v>0.2019</v>
      </c>
      <c r="G47">
        <v>0.2024</v>
      </c>
    </row>
    <row r="48" spans="1:7" ht="12.75">
      <c r="A48">
        <v>0.47</v>
      </c>
      <c r="B48">
        <v>0.166</v>
      </c>
      <c r="C48">
        <v>0.1903</v>
      </c>
      <c r="D48">
        <v>0.1998</v>
      </c>
      <c r="E48">
        <v>0.2032</v>
      </c>
      <c r="F48">
        <v>0.2041</v>
      </c>
      <c r="G48">
        <v>0.2047</v>
      </c>
    </row>
    <row r="49" spans="1:7" ht="12.75">
      <c r="A49">
        <v>0.48</v>
      </c>
      <c r="B49">
        <v>0.1679</v>
      </c>
      <c r="C49">
        <v>0.1924</v>
      </c>
      <c r="D49">
        <v>0.202</v>
      </c>
      <c r="E49">
        <v>0.2054</v>
      </c>
      <c r="F49">
        <v>0.2063</v>
      </c>
      <c r="G49">
        <v>0.2069</v>
      </c>
    </row>
    <row r="50" spans="1:7" ht="12.75">
      <c r="A50">
        <v>0.49</v>
      </c>
      <c r="B50">
        <v>0.1698</v>
      </c>
      <c r="C50">
        <v>0.1945</v>
      </c>
      <c r="D50">
        <v>0.2041</v>
      </c>
      <c r="E50">
        <v>0.2075</v>
      </c>
      <c r="F50">
        <v>0.2085</v>
      </c>
      <c r="G50">
        <v>0.2091</v>
      </c>
    </row>
    <row r="51" spans="1:7" ht="12.75">
      <c r="A51">
        <v>0.5</v>
      </c>
      <c r="B51">
        <v>0.1716</v>
      </c>
      <c r="C51">
        <v>0.1965</v>
      </c>
      <c r="D51">
        <v>0.2062</v>
      </c>
      <c r="E51">
        <v>0.2097</v>
      </c>
      <c r="F51">
        <v>0.2106</v>
      </c>
      <c r="G51">
        <v>0.2112</v>
      </c>
    </row>
    <row r="52" spans="1:7" ht="12.75">
      <c r="A52">
        <v>0.51</v>
      </c>
      <c r="B52">
        <v>0.1734</v>
      </c>
      <c r="C52">
        <v>0.1985</v>
      </c>
      <c r="D52">
        <v>0.2082</v>
      </c>
      <c r="E52">
        <v>0.2117</v>
      </c>
      <c r="F52">
        <v>0.2127</v>
      </c>
      <c r="G52">
        <v>0.2132</v>
      </c>
    </row>
    <row r="53" spans="1:7" ht="12.75">
      <c r="A53">
        <v>0.52</v>
      </c>
      <c r="B53">
        <v>0.1751</v>
      </c>
      <c r="C53">
        <v>0.2004</v>
      </c>
      <c r="D53">
        <v>0.2102</v>
      </c>
      <c r="E53">
        <v>0.2137</v>
      </c>
      <c r="F53">
        <v>0.2147</v>
      </c>
      <c r="G53">
        <v>0.2153</v>
      </c>
    </row>
    <row r="54" spans="1:7" ht="12.75">
      <c r="A54">
        <v>0.53</v>
      </c>
      <c r="B54">
        <v>0.1768</v>
      </c>
      <c r="C54">
        <v>0.2023</v>
      </c>
      <c r="D54">
        <v>0.2122</v>
      </c>
      <c r="E54">
        <v>0.2157</v>
      </c>
      <c r="F54">
        <v>0.2167</v>
      </c>
      <c r="G54">
        <v>0.2172</v>
      </c>
    </row>
    <row r="55" spans="1:7" ht="12.75">
      <c r="A55">
        <v>0.54</v>
      </c>
      <c r="B55">
        <v>0.1785</v>
      </c>
      <c r="C55">
        <v>0.2041</v>
      </c>
      <c r="D55">
        <v>0.2141</v>
      </c>
      <c r="E55">
        <v>0.2176</v>
      </c>
      <c r="F55">
        <v>0.2186</v>
      </c>
      <c r="G55">
        <v>0.2192</v>
      </c>
    </row>
    <row r="56" spans="1:7" ht="12.75">
      <c r="A56">
        <v>0.55</v>
      </c>
      <c r="B56">
        <v>0.1801</v>
      </c>
      <c r="C56">
        <v>0.2059</v>
      </c>
      <c r="D56">
        <v>0.2159</v>
      </c>
      <c r="E56">
        <v>0.2195</v>
      </c>
      <c r="F56">
        <v>0.2205</v>
      </c>
      <c r="G56">
        <v>0.2211</v>
      </c>
    </row>
    <row r="57" spans="1:7" ht="12.75">
      <c r="A57">
        <v>0.56</v>
      </c>
      <c r="B57">
        <v>0.1817</v>
      </c>
      <c r="C57">
        <v>0.2077</v>
      </c>
      <c r="D57">
        <v>0.2177</v>
      </c>
      <c r="E57">
        <v>0.2213</v>
      </c>
      <c r="F57">
        <v>0.2223</v>
      </c>
      <c r="G57">
        <v>0.2229</v>
      </c>
    </row>
    <row r="58" spans="1:7" ht="12.75">
      <c r="A58">
        <v>0.57</v>
      </c>
      <c r="B58">
        <v>0.1833</v>
      </c>
      <c r="C58">
        <v>0.2094</v>
      </c>
      <c r="D58">
        <v>0.2195</v>
      </c>
      <c r="E58">
        <v>0.2231</v>
      </c>
      <c r="F58">
        <v>0.2241</v>
      </c>
      <c r="G58">
        <v>0.2247</v>
      </c>
    </row>
    <row r="59" spans="1:7" ht="12.75">
      <c r="A59">
        <v>0.58</v>
      </c>
      <c r="B59">
        <v>0.1848</v>
      </c>
      <c r="C59">
        <v>0.2111</v>
      </c>
      <c r="D59">
        <v>0.2213</v>
      </c>
      <c r="E59">
        <v>0.2249</v>
      </c>
      <c r="F59">
        <v>0.2259</v>
      </c>
      <c r="G59">
        <v>0.2265</v>
      </c>
    </row>
    <row r="60" spans="1:7" ht="12.75">
      <c r="A60">
        <v>0.59</v>
      </c>
      <c r="B60">
        <v>0.1863</v>
      </c>
      <c r="C60">
        <v>0.2127</v>
      </c>
      <c r="D60">
        <v>0.2229</v>
      </c>
      <c r="E60">
        <v>0.2266</v>
      </c>
      <c r="F60">
        <v>0.2276</v>
      </c>
      <c r="G60">
        <v>0.2282</v>
      </c>
    </row>
    <row r="61" spans="1:7" ht="12.75">
      <c r="A61">
        <v>0.6</v>
      </c>
      <c r="B61">
        <v>0.1878</v>
      </c>
      <c r="C61">
        <v>0.2143</v>
      </c>
      <c r="D61">
        <v>0.2246</v>
      </c>
      <c r="E61">
        <v>0.2283</v>
      </c>
      <c r="F61">
        <v>0.2293</v>
      </c>
      <c r="G61">
        <v>0.2299</v>
      </c>
    </row>
    <row r="62" spans="1:7" ht="12.75">
      <c r="A62">
        <v>0.61</v>
      </c>
      <c r="B62">
        <v>0.1892</v>
      </c>
      <c r="C62">
        <v>0.2159</v>
      </c>
      <c r="D62">
        <v>0.2262</v>
      </c>
      <c r="E62">
        <v>0.2299</v>
      </c>
      <c r="F62">
        <v>0.2309</v>
      </c>
      <c r="G62">
        <v>0.2315</v>
      </c>
    </row>
    <row r="63" spans="1:7" ht="12.75">
      <c r="A63">
        <v>0.62</v>
      </c>
      <c r="B63">
        <v>0.1906</v>
      </c>
      <c r="C63">
        <v>0.2174</v>
      </c>
      <c r="D63">
        <v>0.2278</v>
      </c>
      <c r="E63">
        <v>0.2315</v>
      </c>
      <c r="F63">
        <v>0.2325</v>
      </c>
      <c r="G63">
        <v>0.2331</v>
      </c>
    </row>
    <row r="64" spans="1:7" ht="12.75">
      <c r="A64">
        <v>0.63</v>
      </c>
      <c r="B64">
        <v>0.1919</v>
      </c>
      <c r="C64">
        <v>0.2189</v>
      </c>
      <c r="D64">
        <v>0.2293</v>
      </c>
      <c r="E64">
        <v>0.233</v>
      </c>
      <c r="F64">
        <v>0.2341</v>
      </c>
      <c r="G64">
        <v>0.2347</v>
      </c>
    </row>
    <row r="65" spans="1:7" ht="12.75">
      <c r="A65">
        <v>0.64</v>
      </c>
      <c r="B65">
        <v>0.1932</v>
      </c>
      <c r="C65">
        <v>0.2203</v>
      </c>
      <c r="D65">
        <v>0.2308</v>
      </c>
      <c r="E65">
        <v>0.2346</v>
      </c>
      <c r="F65">
        <v>0.2356</v>
      </c>
      <c r="G65">
        <v>0.2362</v>
      </c>
    </row>
    <row r="66" spans="1:7" ht="12.75">
      <c r="A66">
        <v>0.65</v>
      </c>
      <c r="B66">
        <v>0.1945</v>
      </c>
      <c r="C66">
        <v>0.2217</v>
      </c>
      <c r="D66">
        <v>0.2323</v>
      </c>
      <c r="E66">
        <v>0.236</v>
      </c>
      <c r="F66">
        <v>0.2371</v>
      </c>
      <c r="G66">
        <v>0.2377</v>
      </c>
    </row>
    <row r="67" spans="1:7" ht="12.75">
      <c r="A67">
        <v>0.66</v>
      </c>
      <c r="B67">
        <v>0.1957</v>
      </c>
      <c r="C67">
        <v>0.2231</v>
      </c>
      <c r="D67">
        <v>0.2337</v>
      </c>
      <c r="E67">
        <v>0.2375</v>
      </c>
      <c r="F67">
        <v>0.2385</v>
      </c>
      <c r="G67">
        <v>0.2391</v>
      </c>
    </row>
    <row r="68" spans="1:7" ht="12.75">
      <c r="A68">
        <v>0.67</v>
      </c>
      <c r="B68">
        <v>0.197</v>
      </c>
      <c r="C68">
        <v>0.2245</v>
      </c>
      <c r="D68">
        <v>0.2351</v>
      </c>
      <c r="E68">
        <v>0.2389</v>
      </c>
      <c r="F68">
        <v>0.2399</v>
      </c>
      <c r="G68">
        <v>0.2405</v>
      </c>
    </row>
    <row r="69" spans="1:7" ht="12.75">
      <c r="A69">
        <v>0.68</v>
      </c>
      <c r="B69">
        <v>0.1981</v>
      </c>
      <c r="C69">
        <v>0.2258</v>
      </c>
      <c r="D69">
        <v>0.2364</v>
      </c>
      <c r="E69">
        <v>0.2402</v>
      </c>
      <c r="F69">
        <v>0.2413</v>
      </c>
      <c r="G69">
        <v>0.2419</v>
      </c>
    </row>
    <row r="70" spans="1:7" ht="12.75">
      <c r="A70">
        <v>0.69</v>
      </c>
      <c r="B70">
        <v>0.1993</v>
      </c>
      <c r="C70">
        <v>0.227</v>
      </c>
      <c r="D70">
        <v>0.2377</v>
      </c>
      <c r="E70">
        <v>0.2416</v>
      </c>
      <c r="F70">
        <v>0.2426</v>
      </c>
      <c r="G70">
        <v>0.2432</v>
      </c>
    </row>
    <row r="71" spans="1:7" ht="12.75">
      <c r="A71">
        <v>0.7</v>
      </c>
      <c r="B71">
        <v>0.2004</v>
      </c>
      <c r="C71">
        <v>0.2283</v>
      </c>
      <c r="D71">
        <v>0.239</v>
      </c>
      <c r="E71">
        <v>0.2428</v>
      </c>
      <c r="F71">
        <v>0.2439</v>
      </c>
      <c r="G71">
        <v>0.2445</v>
      </c>
    </row>
    <row r="72" spans="1:7" ht="12.75">
      <c r="A72">
        <v>0.71</v>
      </c>
      <c r="B72">
        <v>0.2015</v>
      </c>
      <c r="C72">
        <v>0.2295</v>
      </c>
      <c r="D72">
        <v>0.2403</v>
      </c>
      <c r="E72">
        <v>0.2441</v>
      </c>
      <c r="F72">
        <v>0.2452</v>
      </c>
      <c r="G72">
        <v>0.2458</v>
      </c>
    </row>
    <row r="73" spans="1:7" ht="12.75">
      <c r="A73">
        <v>0.72</v>
      </c>
      <c r="B73">
        <v>0.2025</v>
      </c>
      <c r="C73">
        <v>0.2306</v>
      </c>
      <c r="D73">
        <v>0.2415</v>
      </c>
      <c r="E73">
        <v>0.2453</v>
      </c>
      <c r="F73">
        <v>0.2464</v>
      </c>
      <c r="G73">
        <v>0.247</v>
      </c>
    </row>
    <row r="74" spans="1:7" ht="12.75">
      <c r="A74">
        <v>0.73</v>
      </c>
      <c r="B74">
        <v>0.2036</v>
      </c>
      <c r="C74">
        <v>0.2317</v>
      </c>
      <c r="D74">
        <v>0.2426</v>
      </c>
      <c r="E74">
        <v>0.2465</v>
      </c>
      <c r="F74">
        <v>0.2476</v>
      </c>
      <c r="G74">
        <v>0.2482</v>
      </c>
    </row>
    <row r="75" spans="1:7" ht="12.75">
      <c r="A75">
        <v>0.74</v>
      </c>
      <c r="B75">
        <v>0.2045</v>
      </c>
      <c r="C75">
        <v>0.2328</v>
      </c>
      <c r="D75">
        <v>0.2438</v>
      </c>
      <c r="E75">
        <v>0.2476</v>
      </c>
      <c r="F75">
        <v>0.2487</v>
      </c>
      <c r="G75">
        <v>0.2493</v>
      </c>
    </row>
    <row r="76" spans="1:7" ht="12.75">
      <c r="A76">
        <v>0.75</v>
      </c>
      <c r="B76">
        <v>0.2055</v>
      </c>
      <c r="C76">
        <v>0.2339</v>
      </c>
      <c r="D76">
        <v>0.2448</v>
      </c>
      <c r="E76">
        <v>0.2487</v>
      </c>
      <c r="F76">
        <v>0.2498</v>
      </c>
      <c r="G76">
        <v>0.2505</v>
      </c>
    </row>
    <row r="77" spans="1:7" ht="12.75">
      <c r="A77">
        <v>0.76</v>
      </c>
      <c r="B77">
        <v>0.2064</v>
      </c>
      <c r="C77">
        <v>0.2349</v>
      </c>
      <c r="D77">
        <v>0.2459</v>
      </c>
      <c r="E77">
        <v>0.2498</v>
      </c>
      <c r="F77">
        <v>0.2509</v>
      </c>
      <c r="G77">
        <v>0.2515</v>
      </c>
    </row>
    <row r="78" spans="1:7" ht="12.75">
      <c r="A78">
        <v>0.77</v>
      </c>
      <c r="B78">
        <v>0.2073</v>
      </c>
      <c r="C78">
        <v>0.2359</v>
      </c>
      <c r="D78">
        <v>0.2469</v>
      </c>
      <c r="E78">
        <v>0.2509</v>
      </c>
      <c r="F78">
        <v>0.2519</v>
      </c>
      <c r="G78">
        <v>0.2526</v>
      </c>
    </row>
    <row r="79" spans="1:7" ht="12.75">
      <c r="A79">
        <v>0.78</v>
      </c>
      <c r="B79">
        <v>0.2082</v>
      </c>
      <c r="C79">
        <v>0.2369</v>
      </c>
      <c r="D79">
        <v>0.2479</v>
      </c>
      <c r="E79">
        <v>0.2519</v>
      </c>
      <c r="F79">
        <v>0.2529</v>
      </c>
      <c r="G79">
        <v>0.2536</v>
      </c>
    </row>
    <row r="80" spans="1:7" ht="12.75">
      <c r="A80">
        <v>0.79</v>
      </c>
      <c r="B80">
        <v>0.209</v>
      </c>
      <c r="C80">
        <v>0.2378</v>
      </c>
      <c r="D80">
        <v>0.2489</v>
      </c>
      <c r="E80">
        <v>0.2528</v>
      </c>
      <c r="F80">
        <v>0.2539</v>
      </c>
      <c r="G80">
        <v>0.2545</v>
      </c>
    </row>
    <row r="81" spans="1:7" ht="12.75">
      <c r="A81">
        <v>0.8</v>
      </c>
      <c r="B81">
        <v>0.2098</v>
      </c>
      <c r="C81">
        <v>0.2387</v>
      </c>
      <c r="D81">
        <v>0.2498</v>
      </c>
      <c r="E81">
        <v>0.2537</v>
      </c>
      <c r="F81">
        <v>0.2548</v>
      </c>
      <c r="G81">
        <v>0.2555</v>
      </c>
    </row>
    <row r="82" spans="1:7" ht="12.75">
      <c r="A82">
        <v>0.81</v>
      </c>
      <c r="B82">
        <v>0.2105</v>
      </c>
      <c r="C82">
        <v>0.2395</v>
      </c>
      <c r="D82">
        <v>0.2507</v>
      </c>
      <c r="E82">
        <v>0.2546</v>
      </c>
      <c r="F82">
        <v>0.2557</v>
      </c>
      <c r="G82">
        <v>0.2564</v>
      </c>
    </row>
    <row r="83" spans="1:7" ht="12.75">
      <c r="A83">
        <v>0.82</v>
      </c>
      <c r="B83">
        <v>0.2113</v>
      </c>
      <c r="C83">
        <v>0.2403</v>
      </c>
      <c r="D83">
        <v>0.2515</v>
      </c>
      <c r="E83">
        <v>0.2555</v>
      </c>
      <c r="F83">
        <v>0.2566</v>
      </c>
      <c r="G83">
        <v>0.2572</v>
      </c>
    </row>
    <row r="84" spans="1:7" ht="12.75">
      <c r="A84">
        <v>0.83</v>
      </c>
      <c r="B84">
        <v>0.212</v>
      </c>
      <c r="C84">
        <v>0.2411</v>
      </c>
      <c r="D84">
        <v>0.2523</v>
      </c>
      <c r="E84">
        <v>0.2563</v>
      </c>
      <c r="F84">
        <v>0.2574</v>
      </c>
      <c r="G84">
        <v>0.258</v>
      </c>
    </row>
    <row r="85" spans="1:7" ht="12.75">
      <c r="A85">
        <v>0.84</v>
      </c>
      <c r="B85">
        <v>0.2126</v>
      </c>
      <c r="C85">
        <v>0.2418</v>
      </c>
      <c r="D85">
        <v>0.2531</v>
      </c>
      <c r="E85">
        <v>0.2571</v>
      </c>
      <c r="F85">
        <v>0.2582</v>
      </c>
      <c r="G85">
        <v>0.2588</v>
      </c>
    </row>
    <row r="86" spans="1:7" ht="12.75">
      <c r="A86">
        <v>0.85</v>
      </c>
      <c r="B86">
        <v>0.2132</v>
      </c>
      <c r="C86">
        <v>0.2425</v>
      </c>
      <c r="D86">
        <v>0.2538</v>
      </c>
      <c r="E86">
        <v>0.2578</v>
      </c>
      <c r="F86">
        <v>0.2589</v>
      </c>
      <c r="G86">
        <v>0.2595</v>
      </c>
    </row>
    <row r="87" spans="1:7" ht="12.75">
      <c r="A87">
        <v>0.86</v>
      </c>
      <c r="B87">
        <v>0.2138</v>
      </c>
      <c r="C87">
        <v>0.2432</v>
      </c>
      <c r="D87">
        <v>0.2545</v>
      </c>
      <c r="E87">
        <v>0.2585</v>
      </c>
      <c r="F87">
        <v>0.2596</v>
      </c>
      <c r="G87">
        <v>0.2602</v>
      </c>
    </row>
    <row r="88" spans="1:7" ht="12.75">
      <c r="A88">
        <v>0.87</v>
      </c>
      <c r="B88">
        <v>0.2144</v>
      </c>
      <c r="C88">
        <v>0.2438</v>
      </c>
      <c r="D88">
        <v>0.2551</v>
      </c>
      <c r="E88">
        <v>0.2591</v>
      </c>
      <c r="F88">
        <v>0.2603</v>
      </c>
      <c r="G88">
        <v>0.2609</v>
      </c>
    </row>
    <row r="89" spans="1:7" ht="12.75">
      <c r="A89">
        <v>0.88</v>
      </c>
      <c r="B89">
        <v>0.2149</v>
      </c>
      <c r="C89">
        <v>0.2444</v>
      </c>
      <c r="D89">
        <v>0.2557</v>
      </c>
      <c r="E89">
        <v>0.2598</v>
      </c>
      <c r="F89">
        <v>0.2609</v>
      </c>
      <c r="G89">
        <v>0.2615</v>
      </c>
    </row>
    <row r="90" spans="1:7" ht="12.75">
      <c r="A90">
        <v>0.89</v>
      </c>
      <c r="B90">
        <v>0.2154</v>
      </c>
      <c r="C90">
        <v>0.2449</v>
      </c>
      <c r="D90">
        <v>0.2563</v>
      </c>
      <c r="E90">
        <v>0.2603</v>
      </c>
      <c r="F90">
        <v>0.2615</v>
      </c>
      <c r="G90">
        <v>0.2621</v>
      </c>
    </row>
    <row r="91" spans="1:7" ht="12.75">
      <c r="A91">
        <v>0.9</v>
      </c>
      <c r="B91">
        <v>0.2158</v>
      </c>
      <c r="C91">
        <v>0.2454</v>
      </c>
      <c r="D91">
        <v>0.2568</v>
      </c>
      <c r="E91">
        <v>0.2609</v>
      </c>
      <c r="F91">
        <v>0.262</v>
      </c>
      <c r="G91">
        <v>0.2626</v>
      </c>
    </row>
    <row r="92" spans="1:7" ht="12.75">
      <c r="A92">
        <v>0.91</v>
      </c>
      <c r="B92">
        <v>0.2162</v>
      </c>
      <c r="C92">
        <v>0.2459</v>
      </c>
      <c r="D92">
        <v>0.2573</v>
      </c>
      <c r="E92">
        <v>0.2614</v>
      </c>
      <c r="F92">
        <v>0.2625</v>
      </c>
      <c r="G92">
        <v>0.2631</v>
      </c>
    </row>
    <row r="93" spans="1:7" ht="12.75">
      <c r="A93">
        <v>0.92</v>
      </c>
      <c r="B93">
        <v>0.2166</v>
      </c>
      <c r="C93">
        <v>0.2463</v>
      </c>
      <c r="D93">
        <v>0.2577</v>
      </c>
      <c r="E93">
        <v>0.2618</v>
      </c>
      <c r="F93">
        <v>0.2629</v>
      </c>
      <c r="G93">
        <v>0.2636</v>
      </c>
    </row>
    <row r="94" spans="1:7" ht="12.75">
      <c r="A94">
        <v>0.93</v>
      </c>
      <c r="B94">
        <v>0.2169</v>
      </c>
      <c r="C94">
        <v>0.2467</v>
      </c>
      <c r="D94">
        <v>0.2581</v>
      </c>
      <c r="E94">
        <v>0.2622</v>
      </c>
      <c r="F94">
        <v>0.2633</v>
      </c>
      <c r="G94">
        <v>0.264</v>
      </c>
    </row>
    <row r="95" spans="1:7" ht="12.75">
      <c r="A95">
        <v>0.94</v>
      </c>
      <c r="B95">
        <v>0.2172</v>
      </c>
      <c r="C95">
        <v>0.247</v>
      </c>
      <c r="D95">
        <v>0.2585</v>
      </c>
      <c r="E95">
        <v>0.2625</v>
      </c>
      <c r="F95">
        <v>0.2637</v>
      </c>
      <c r="G95">
        <v>0.2643</v>
      </c>
    </row>
    <row r="96" spans="1:7" ht="12.75">
      <c r="A96">
        <v>0.95</v>
      </c>
      <c r="B96">
        <v>0.2175</v>
      </c>
      <c r="C96">
        <v>0.2473</v>
      </c>
      <c r="D96">
        <v>0.2588</v>
      </c>
      <c r="E96">
        <v>0.2629</v>
      </c>
      <c r="F96">
        <v>0.264</v>
      </c>
      <c r="G96">
        <v>0.2646</v>
      </c>
    </row>
    <row r="97" spans="1:7" ht="12.75">
      <c r="A97">
        <v>0.96</v>
      </c>
      <c r="B97">
        <v>0.2177</v>
      </c>
      <c r="C97">
        <v>0.2475</v>
      </c>
      <c r="D97">
        <v>0.259</v>
      </c>
      <c r="E97">
        <v>0.2631</v>
      </c>
      <c r="F97">
        <v>0.2642</v>
      </c>
      <c r="G97">
        <v>0.2649</v>
      </c>
    </row>
    <row r="98" spans="1:7" ht="12.75">
      <c r="A98">
        <v>0.97</v>
      </c>
      <c r="B98">
        <v>0.2178</v>
      </c>
      <c r="C98">
        <v>0.2477</v>
      </c>
      <c r="D98">
        <v>0.2592</v>
      </c>
      <c r="E98">
        <v>0.2633</v>
      </c>
      <c r="F98">
        <v>0.2644</v>
      </c>
      <c r="G98">
        <v>0.2651</v>
      </c>
    </row>
    <row r="99" spans="1:7" ht="12.75">
      <c r="A99">
        <v>0.98</v>
      </c>
      <c r="B99">
        <v>0.218</v>
      </c>
      <c r="C99">
        <v>0.2478</v>
      </c>
      <c r="D99">
        <v>0.2594</v>
      </c>
      <c r="E99">
        <v>0.2635</v>
      </c>
      <c r="F99">
        <v>0.2646</v>
      </c>
      <c r="G99">
        <v>0.2652</v>
      </c>
    </row>
    <row r="100" spans="1:7" ht="12.75">
      <c r="A100">
        <v>0.99</v>
      </c>
      <c r="B100">
        <v>0.218</v>
      </c>
      <c r="C100">
        <v>0.2479</v>
      </c>
      <c r="D100">
        <v>0.2594</v>
      </c>
      <c r="E100">
        <v>0.2635</v>
      </c>
      <c r="F100">
        <v>0.2647</v>
      </c>
      <c r="G100">
        <v>0.2653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0.0099</v>
      </c>
      <c r="C2">
        <v>0.0099</v>
      </c>
      <c r="D2">
        <v>0.0099</v>
      </c>
      <c r="E2">
        <v>0.0099</v>
      </c>
      <c r="F2">
        <v>0.0099</v>
      </c>
      <c r="G2">
        <v>0.0099</v>
      </c>
    </row>
    <row r="3" spans="1:7" ht="12.75">
      <c r="A3">
        <v>0.02</v>
      </c>
      <c r="B3">
        <v>0.0198</v>
      </c>
      <c r="C3">
        <v>0.0197</v>
      </c>
      <c r="D3">
        <v>0.0197</v>
      </c>
      <c r="E3">
        <v>0.0197</v>
      </c>
      <c r="F3">
        <v>0.0197</v>
      </c>
      <c r="G3">
        <v>0.0197</v>
      </c>
    </row>
    <row r="4" spans="1:7" ht="12.75">
      <c r="A4">
        <v>0.03</v>
      </c>
      <c r="B4">
        <v>0.0295</v>
      </c>
      <c r="C4">
        <v>0.0294</v>
      </c>
      <c r="D4">
        <v>0.0293</v>
      </c>
      <c r="E4">
        <v>0.0293</v>
      </c>
      <c r="F4">
        <v>0.0293</v>
      </c>
      <c r="G4">
        <v>0.0293</v>
      </c>
    </row>
    <row r="5" spans="1:7" ht="12.75">
      <c r="A5">
        <v>0.04</v>
      </c>
      <c r="B5">
        <v>0.0391</v>
      </c>
      <c r="C5">
        <v>0.0389</v>
      </c>
      <c r="D5">
        <v>0.0388</v>
      </c>
      <c r="E5">
        <v>0.0388</v>
      </c>
      <c r="F5">
        <v>0.0388</v>
      </c>
      <c r="G5">
        <v>0.0388</v>
      </c>
    </row>
    <row r="6" spans="1:7" ht="12.75">
      <c r="A6">
        <v>0.05</v>
      </c>
      <c r="B6">
        <v>0.0486</v>
      </c>
      <c r="C6">
        <v>0.0483</v>
      </c>
      <c r="D6">
        <v>0.0482</v>
      </c>
      <c r="E6">
        <v>0.0481</v>
      </c>
      <c r="F6">
        <v>0.0481</v>
      </c>
      <c r="G6">
        <v>0.0481</v>
      </c>
    </row>
    <row r="7" spans="1:7" ht="12.75">
      <c r="A7">
        <v>0.06</v>
      </c>
      <c r="B7">
        <v>0.058</v>
      </c>
      <c r="C7">
        <v>0.0576</v>
      </c>
      <c r="D7">
        <v>0.0574</v>
      </c>
      <c r="E7">
        <v>0.0574</v>
      </c>
      <c r="F7">
        <v>0.0574</v>
      </c>
      <c r="G7">
        <v>0.0574</v>
      </c>
    </row>
    <row r="8" spans="1:7" ht="12.75">
      <c r="A8">
        <v>0.07</v>
      </c>
      <c r="B8">
        <v>0.0673</v>
      </c>
      <c r="C8">
        <v>0.0668</v>
      </c>
      <c r="D8">
        <v>0.0666</v>
      </c>
      <c r="E8">
        <v>0.0665</v>
      </c>
      <c r="F8">
        <v>0.0665</v>
      </c>
      <c r="G8">
        <v>0.0665</v>
      </c>
    </row>
    <row r="9" spans="1:7" ht="12.75">
      <c r="A9">
        <v>0.08</v>
      </c>
      <c r="B9">
        <v>0.0766</v>
      </c>
      <c r="C9">
        <v>0.0759</v>
      </c>
      <c r="D9">
        <v>0.0757</v>
      </c>
      <c r="E9">
        <v>0.0756</v>
      </c>
      <c r="F9">
        <v>0.0755</v>
      </c>
      <c r="G9">
        <v>0.0755</v>
      </c>
    </row>
    <row r="10" spans="1:7" ht="12.75">
      <c r="A10">
        <v>0.09</v>
      </c>
      <c r="B10">
        <v>0.0857</v>
      </c>
      <c r="C10">
        <v>0.085</v>
      </c>
      <c r="D10">
        <v>0.0846</v>
      </c>
      <c r="E10">
        <v>0.0845</v>
      </c>
      <c r="F10">
        <v>0.0845</v>
      </c>
      <c r="G10">
        <v>0.0845</v>
      </c>
    </row>
    <row r="11" spans="1:7" ht="12.75">
      <c r="A11">
        <v>0.1</v>
      </c>
      <c r="B11">
        <v>0.0949</v>
      </c>
      <c r="C11">
        <v>0.0939</v>
      </c>
      <c r="D11">
        <v>0.0935</v>
      </c>
      <c r="E11">
        <v>0.0934</v>
      </c>
      <c r="F11">
        <v>0.0933</v>
      </c>
      <c r="G11">
        <v>0.0933</v>
      </c>
    </row>
    <row r="12" spans="1:7" ht="12.75">
      <c r="A12">
        <v>0.11</v>
      </c>
      <c r="B12">
        <v>0.1039</v>
      </c>
      <c r="C12">
        <v>0.1028</v>
      </c>
      <c r="D12">
        <v>0.1023</v>
      </c>
      <c r="E12">
        <v>0.1022</v>
      </c>
      <c r="F12">
        <v>0.1021</v>
      </c>
      <c r="G12">
        <v>0.1021</v>
      </c>
    </row>
    <row r="13" spans="1:7" ht="12.75">
      <c r="A13">
        <v>0.12</v>
      </c>
      <c r="B13">
        <v>0.1129</v>
      </c>
      <c r="C13">
        <v>0.1116</v>
      </c>
      <c r="D13">
        <v>0.1111</v>
      </c>
      <c r="E13">
        <v>0.1109</v>
      </c>
      <c r="F13">
        <v>0.1108</v>
      </c>
      <c r="G13">
        <v>0.1108</v>
      </c>
    </row>
    <row r="14" spans="1:7" ht="12.75">
      <c r="A14">
        <v>0.13</v>
      </c>
      <c r="B14">
        <v>0.1218</v>
      </c>
      <c r="C14">
        <v>0.1203</v>
      </c>
      <c r="D14">
        <v>0.1197</v>
      </c>
      <c r="E14">
        <v>0.1195</v>
      </c>
      <c r="F14">
        <v>0.1195</v>
      </c>
      <c r="G14">
        <v>0.1194</v>
      </c>
    </row>
    <row r="15" spans="1:7" ht="12.75">
      <c r="A15">
        <v>0.14</v>
      </c>
      <c r="B15">
        <v>0.1307</v>
      </c>
      <c r="C15">
        <v>0.129</v>
      </c>
      <c r="D15">
        <v>0.1283</v>
      </c>
      <c r="E15">
        <v>0.1281</v>
      </c>
      <c r="F15">
        <v>0.128</v>
      </c>
      <c r="G15">
        <v>0.128</v>
      </c>
    </row>
    <row r="16" spans="1:7" ht="12.75">
      <c r="A16">
        <v>0.15</v>
      </c>
      <c r="B16">
        <v>0.1395</v>
      </c>
      <c r="C16">
        <v>0.1376</v>
      </c>
      <c r="D16">
        <v>0.1369</v>
      </c>
      <c r="E16">
        <v>0.1366</v>
      </c>
      <c r="F16">
        <v>0.1365</v>
      </c>
      <c r="G16">
        <v>0.1365</v>
      </c>
    </row>
    <row r="17" spans="1:7" ht="12.75">
      <c r="A17">
        <v>0.16</v>
      </c>
      <c r="B17">
        <v>0.1483</v>
      </c>
      <c r="C17">
        <v>0.1462</v>
      </c>
      <c r="D17">
        <v>0.1454</v>
      </c>
      <c r="E17">
        <v>0.1451</v>
      </c>
      <c r="F17">
        <v>0.145</v>
      </c>
      <c r="G17">
        <v>0.1449</v>
      </c>
    </row>
    <row r="18" spans="1:7" ht="12.75">
      <c r="A18">
        <v>0.17</v>
      </c>
      <c r="B18">
        <v>0.157</v>
      </c>
      <c r="C18">
        <v>0.1547</v>
      </c>
      <c r="D18">
        <v>0.1538</v>
      </c>
      <c r="E18">
        <v>0.1535</v>
      </c>
      <c r="F18">
        <v>0.1534</v>
      </c>
      <c r="G18">
        <v>0.1534</v>
      </c>
    </row>
    <row r="19" spans="1:7" ht="12.75">
      <c r="A19">
        <v>0.18</v>
      </c>
      <c r="B19">
        <v>0.1657</v>
      </c>
      <c r="C19">
        <v>0.1632</v>
      </c>
      <c r="D19">
        <v>0.1622</v>
      </c>
      <c r="E19">
        <v>0.1619</v>
      </c>
      <c r="F19">
        <v>0.1618</v>
      </c>
      <c r="G19">
        <v>0.1617</v>
      </c>
    </row>
    <row r="20" spans="1:7" ht="12.75">
      <c r="A20">
        <v>0.19</v>
      </c>
      <c r="B20">
        <v>0.1744</v>
      </c>
      <c r="C20">
        <v>0.1717</v>
      </c>
      <c r="D20">
        <v>0.1706</v>
      </c>
      <c r="E20">
        <v>0.1702</v>
      </c>
      <c r="F20">
        <v>0.1701</v>
      </c>
      <c r="G20">
        <v>0.17</v>
      </c>
    </row>
    <row r="21" spans="1:7" ht="12.75">
      <c r="A21">
        <v>0.2</v>
      </c>
      <c r="B21">
        <v>0.183</v>
      </c>
      <c r="C21">
        <v>0.1801</v>
      </c>
      <c r="D21">
        <v>0.1789</v>
      </c>
      <c r="E21">
        <v>0.1785</v>
      </c>
      <c r="F21">
        <v>0.1784</v>
      </c>
      <c r="G21">
        <v>0.1783</v>
      </c>
    </row>
    <row r="22" spans="1:7" ht="12.75">
      <c r="A22">
        <v>0.21</v>
      </c>
      <c r="B22">
        <v>0.1916</v>
      </c>
      <c r="C22">
        <v>0.1884</v>
      </c>
      <c r="D22">
        <v>0.1872</v>
      </c>
      <c r="E22">
        <v>0.1867</v>
      </c>
      <c r="F22">
        <v>0.1866</v>
      </c>
      <c r="G22">
        <v>0.1866</v>
      </c>
    </row>
    <row r="23" spans="1:7" ht="12.75">
      <c r="A23">
        <v>0.22</v>
      </c>
      <c r="B23">
        <v>0.2001</v>
      </c>
      <c r="C23">
        <v>0.1968</v>
      </c>
      <c r="D23">
        <v>0.1955</v>
      </c>
      <c r="E23">
        <v>0.195</v>
      </c>
      <c r="F23">
        <v>0.1948</v>
      </c>
      <c r="G23">
        <v>0.1948</v>
      </c>
    </row>
    <row r="24" spans="1:7" ht="12.75">
      <c r="A24">
        <v>0.23</v>
      </c>
      <c r="B24">
        <v>0.2087</v>
      </c>
      <c r="C24">
        <v>0.2051</v>
      </c>
      <c r="D24">
        <v>0.2037</v>
      </c>
      <c r="E24">
        <v>0.2032</v>
      </c>
      <c r="F24">
        <v>0.203</v>
      </c>
      <c r="G24">
        <v>0.203</v>
      </c>
    </row>
    <row r="25" spans="1:7" ht="12.75">
      <c r="A25">
        <v>0.24</v>
      </c>
      <c r="B25">
        <v>0.2172</v>
      </c>
      <c r="C25">
        <v>0.2134</v>
      </c>
      <c r="D25">
        <v>0.2119</v>
      </c>
      <c r="E25">
        <v>0.2114</v>
      </c>
      <c r="F25">
        <v>0.2112</v>
      </c>
      <c r="G25">
        <v>0.2111</v>
      </c>
    </row>
    <row r="26" spans="1:7" ht="12.75">
      <c r="A26">
        <v>0.25</v>
      </c>
      <c r="B26">
        <v>0.2257</v>
      </c>
      <c r="C26">
        <v>0.2217</v>
      </c>
      <c r="D26">
        <v>0.2201</v>
      </c>
      <c r="E26">
        <v>0.2195</v>
      </c>
      <c r="F26">
        <v>0.2193</v>
      </c>
      <c r="G26">
        <v>0.2193</v>
      </c>
    </row>
    <row r="27" spans="1:7" ht="12.75">
      <c r="A27">
        <v>0.26</v>
      </c>
      <c r="B27">
        <v>0.2342</v>
      </c>
      <c r="C27">
        <v>0.2299</v>
      </c>
      <c r="D27">
        <v>0.2282</v>
      </c>
      <c r="E27">
        <v>0.2276</v>
      </c>
      <c r="F27">
        <v>0.2275</v>
      </c>
      <c r="G27">
        <v>0.2274</v>
      </c>
    </row>
    <row r="28" spans="1:7" ht="12.75">
      <c r="A28">
        <v>0.27</v>
      </c>
      <c r="B28">
        <v>0.2427</v>
      </c>
      <c r="C28">
        <v>0.2382</v>
      </c>
      <c r="D28">
        <v>0.2364</v>
      </c>
      <c r="E28">
        <v>0.2358</v>
      </c>
      <c r="F28">
        <v>0.2356</v>
      </c>
      <c r="G28">
        <v>0.2355</v>
      </c>
    </row>
    <row r="29" spans="1:7" ht="12.75">
      <c r="A29">
        <v>0.28</v>
      </c>
      <c r="B29">
        <v>0.2511</v>
      </c>
      <c r="C29">
        <v>0.2464</v>
      </c>
      <c r="D29">
        <v>0.2445</v>
      </c>
      <c r="E29">
        <v>0.2439</v>
      </c>
      <c r="F29">
        <v>0.2437</v>
      </c>
      <c r="G29">
        <v>0.2436</v>
      </c>
    </row>
    <row r="30" spans="1:7" ht="12.75">
      <c r="A30">
        <v>0.29</v>
      </c>
      <c r="B30">
        <v>0.2596</v>
      </c>
      <c r="C30">
        <v>0.2546</v>
      </c>
      <c r="D30">
        <v>0.2527</v>
      </c>
      <c r="E30">
        <v>0.252</v>
      </c>
      <c r="F30">
        <v>0.2518</v>
      </c>
      <c r="G30">
        <v>0.2517</v>
      </c>
    </row>
    <row r="31" spans="1:7" ht="12.75">
      <c r="A31">
        <v>0.3</v>
      </c>
      <c r="B31">
        <v>0.268</v>
      </c>
      <c r="C31">
        <v>0.2628</v>
      </c>
      <c r="D31">
        <v>0.2608</v>
      </c>
      <c r="E31">
        <v>0.2601</v>
      </c>
      <c r="F31">
        <v>0.2598</v>
      </c>
      <c r="G31">
        <v>0.2597</v>
      </c>
    </row>
    <row r="32" spans="1:7" ht="12.75">
      <c r="A32">
        <v>0.31</v>
      </c>
      <c r="B32">
        <v>0.2765</v>
      </c>
      <c r="C32">
        <v>0.2711</v>
      </c>
      <c r="D32">
        <v>0.2689</v>
      </c>
      <c r="E32">
        <v>0.2681</v>
      </c>
      <c r="F32">
        <v>0.2679</v>
      </c>
      <c r="G32">
        <v>0.2678</v>
      </c>
    </row>
    <row r="33" spans="1:7" ht="12.75">
      <c r="A33">
        <v>0.32</v>
      </c>
      <c r="B33">
        <v>0.2849</v>
      </c>
      <c r="C33">
        <v>0.2793</v>
      </c>
      <c r="D33">
        <v>0.277</v>
      </c>
      <c r="E33">
        <v>0.2762</v>
      </c>
      <c r="F33">
        <v>0.276</v>
      </c>
      <c r="G33">
        <v>0.2759</v>
      </c>
    </row>
    <row r="34" spans="1:7" ht="12.75">
      <c r="A34">
        <v>0.33</v>
      </c>
      <c r="B34">
        <v>0.2934</v>
      </c>
      <c r="C34">
        <v>0.2875</v>
      </c>
      <c r="D34">
        <v>0.2851</v>
      </c>
      <c r="E34">
        <v>0.2843</v>
      </c>
      <c r="F34">
        <v>0.2841</v>
      </c>
      <c r="G34">
        <v>0.2839</v>
      </c>
    </row>
    <row r="35" spans="1:7" ht="12.75">
      <c r="A35">
        <v>0.34</v>
      </c>
      <c r="B35">
        <v>0.3018</v>
      </c>
      <c r="C35">
        <v>0.2957</v>
      </c>
      <c r="D35">
        <v>0.2933</v>
      </c>
      <c r="E35">
        <v>0.2924</v>
      </c>
      <c r="F35">
        <v>0.2921</v>
      </c>
      <c r="G35">
        <v>0.292</v>
      </c>
    </row>
    <row r="36" spans="1:7" ht="12.75">
      <c r="A36">
        <v>0.35</v>
      </c>
      <c r="B36">
        <v>0.3102</v>
      </c>
      <c r="C36">
        <v>0.3039</v>
      </c>
      <c r="D36">
        <v>0.3014</v>
      </c>
      <c r="E36">
        <v>0.3005</v>
      </c>
      <c r="F36">
        <v>0.3002</v>
      </c>
      <c r="G36">
        <v>0.3001</v>
      </c>
    </row>
    <row r="37" spans="1:7" ht="12.75">
      <c r="A37">
        <v>0.36</v>
      </c>
      <c r="B37">
        <v>0.3187</v>
      </c>
      <c r="C37">
        <v>0.3121</v>
      </c>
      <c r="D37">
        <v>0.3095</v>
      </c>
      <c r="E37">
        <v>0.3086</v>
      </c>
      <c r="F37">
        <v>0.3083</v>
      </c>
      <c r="G37">
        <v>0.3082</v>
      </c>
    </row>
    <row r="38" spans="1:7" ht="12.75">
      <c r="A38">
        <v>0.37</v>
      </c>
      <c r="B38">
        <v>0.3272</v>
      </c>
      <c r="C38">
        <v>0.3203</v>
      </c>
      <c r="D38">
        <v>0.3176</v>
      </c>
      <c r="E38">
        <v>0.3167</v>
      </c>
      <c r="F38">
        <v>0.3164</v>
      </c>
      <c r="G38">
        <v>0.3163</v>
      </c>
    </row>
    <row r="39" spans="1:7" ht="12.75">
      <c r="A39">
        <v>0.38</v>
      </c>
      <c r="B39">
        <v>0.3356</v>
      </c>
      <c r="C39">
        <v>0.3286</v>
      </c>
      <c r="D39">
        <v>0.3258</v>
      </c>
      <c r="E39">
        <v>0.3248</v>
      </c>
      <c r="F39">
        <v>0.3245</v>
      </c>
      <c r="G39">
        <v>0.3244</v>
      </c>
    </row>
    <row r="40" spans="1:7" ht="12.75">
      <c r="A40">
        <v>0.39</v>
      </c>
      <c r="B40">
        <v>0.3441</v>
      </c>
      <c r="C40">
        <v>0.3368</v>
      </c>
      <c r="D40">
        <v>0.334</v>
      </c>
      <c r="E40">
        <v>0.3329</v>
      </c>
      <c r="F40">
        <v>0.3327</v>
      </c>
      <c r="G40">
        <v>0.3325</v>
      </c>
    </row>
    <row r="41" spans="1:7" ht="12.75">
      <c r="A41">
        <v>0.4</v>
      </c>
      <c r="B41">
        <v>0.3526</v>
      </c>
      <c r="C41">
        <v>0.3451</v>
      </c>
      <c r="D41">
        <v>0.3422</v>
      </c>
      <c r="E41">
        <v>0.3411</v>
      </c>
      <c r="F41">
        <v>0.3408</v>
      </c>
      <c r="G41">
        <v>0.3406</v>
      </c>
    </row>
    <row r="42" spans="1:7" ht="12.75">
      <c r="A42">
        <v>0.41</v>
      </c>
      <c r="B42">
        <v>0.3611</v>
      </c>
      <c r="C42">
        <v>0.3534</v>
      </c>
      <c r="D42">
        <v>0.3504</v>
      </c>
      <c r="E42">
        <v>0.3493</v>
      </c>
      <c r="F42">
        <v>0.349</v>
      </c>
      <c r="G42">
        <v>0.3488</v>
      </c>
    </row>
    <row r="43" spans="1:7" ht="12.75">
      <c r="A43">
        <v>0.42</v>
      </c>
      <c r="B43">
        <v>0.3696</v>
      </c>
      <c r="C43">
        <v>0.3617</v>
      </c>
      <c r="D43">
        <v>0.3586</v>
      </c>
      <c r="E43">
        <v>0.3575</v>
      </c>
      <c r="F43">
        <v>0.3571</v>
      </c>
      <c r="G43">
        <v>0.357</v>
      </c>
    </row>
    <row r="44" spans="1:7" ht="12.75">
      <c r="A44">
        <v>0.43</v>
      </c>
      <c r="B44">
        <v>0.3782</v>
      </c>
      <c r="C44">
        <v>0.37</v>
      </c>
      <c r="D44">
        <v>0.3668</v>
      </c>
      <c r="E44">
        <v>0.3657</v>
      </c>
      <c r="F44">
        <v>0.3654</v>
      </c>
      <c r="G44">
        <v>0.3652</v>
      </c>
    </row>
    <row r="45" spans="1:7" ht="12.75">
      <c r="A45">
        <v>0.44</v>
      </c>
      <c r="B45">
        <v>0.3868</v>
      </c>
      <c r="C45">
        <v>0.3784</v>
      </c>
      <c r="D45">
        <v>0.3751</v>
      </c>
      <c r="E45">
        <v>0.3739</v>
      </c>
      <c r="F45">
        <v>0.3736</v>
      </c>
      <c r="G45">
        <v>0.3734</v>
      </c>
    </row>
    <row r="46" spans="1:7" ht="12.75">
      <c r="A46">
        <v>0.45</v>
      </c>
      <c r="B46">
        <v>0.3954</v>
      </c>
      <c r="C46">
        <v>0.3868</v>
      </c>
      <c r="D46">
        <v>0.3834</v>
      </c>
      <c r="E46">
        <v>0.3822</v>
      </c>
      <c r="F46">
        <v>0.3819</v>
      </c>
      <c r="G46">
        <v>0.3817</v>
      </c>
    </row>
    <row r="47" spans="1:7" ht="12.75">
      <c r="A47">
        <v>0.46</v>
      </c>
      <c r="B47">
        <v>0.404</v>
      </c>
      <c r="C47">
        <v>0.3952</v>
      </c>
      <c r="D47">
        <v>0.3917</v>
      </c>
      <c r="E47">
        <v>0.3905</v>
      </c>
      <c r="F47">
        <v>0.3902</v>
      </c>
      <c r="G47">
        <v>0.39</v>
      </c>
    </row>
    <row r="48" spans="1:7" ht="12.75">
      <c r="A48">
        <v>0.47</v>
      </c>
      <c r="B48">
        <v>0.4126</v>
      </c>
      <c r="C48">
        <v>0.4037</v>
      </c>
      <c r="D48">
        <v>0.4001</v>
      </c>
      <c r="E48">
        <v>0.3988</v>
      </c>
      <c r="F48">
        <v>0.3985</v>
      </c>
      <c r="G48">
        <v>0.3983</v>
      </c>
    </row>
    <row r="49" spans="1:7" ht="12.75">
      <c r="A49">
        <v>0.48</v>
      </c>
      <c r="B49">
        <v>0.4213</v>
      </c>
      <c r="C49">
        <v>0.4121</v>
      </c>
      <c r="D49">
        <v>0.4085</v>
      </c>
      <c r="E49">
        <v>0.4072</v>
      </c>
      <c r="F49">
        <v>0.4069</v>
      </c>
      <c r="G49">
        <v>0.4067</v>
      </c>
    </row>
    <row r="50" spans="1:7" ht="12.75">
      <c r="A50">
        <v>0.49</v>
      </c>
      <c r="B50">
        <v>0.4301</v>
      </c>
      <c r="C50">
        <v>0.4207</v>
      </c>
      <c r="D50">
        <v>0.417</v>
      </c>
      <c r="E50">
        <v>0.4156</v>
      </c>
      <c r="F50">
        <v>0.4153</v>
      </c>
      <c r="G50">
        <v>0.4151</v>
      </c>
    </row>
    <row r="51" spans="1:7" ht="12.75">
      <c r="A51">
        <v>0.5</v>
      </c>
      <c r="B51">
        <v>0.4388</v>
      </c>
      <c r="C51">
        <v>0.4292</v>
      </c>
      <c r="D51">
        <v>0.4255</v>
      </c>
      <c r="E51">
        <v>0.4241</v>
      </c>
      <c r="F51">
        <v>0.4237</v>
      </c>
      <c r="G51">
        <v>0.4235</v>
      </c>
    </row>
    <row r="52" spans="1:7" ht="12.75">
      <c r="A52">
        <v>0.51</v>
      </c>
      <c r="B52">
        <v>0.4476</v>
      </c>
      <c r="C52">
        <v>0.4378</v>
      </c>
      <c r="D52">
        <v>0.434</v>
      </c>
      <c r="E52">
        <v>0.4326</v>
      </c>
      <c r="F52">
        <v>0.4322</v>
      </c>
      <c r="G52">
        <v>0.432</v>
      </c>
    </row>
    <row r="53" spans="1:7" ht="12.75">
      <c r="A53">
        <v>0.52</v>
      </c>
      <c r="B53">
        <v>0.4564</v>
      </c>
      <c r="C53">
        <v>0.4465</v>
      </c>
      <c r="D53">
        <v>0.4426</v>
      </c>
      <c r="E53">
        <v>0.4412</v>
      </c>
      <c r="F53">
        <v>0.4408</v>
      </c>
      <c r="G53">
        <v>0.4405</v>
      </c>
    </row>
    <row r="54" spans="1:7" ht="12.75">
      <c r="A54">
        <v>0.53</v>
      </c>
      <c r="B54">
        <v>0.4653</v>
      </c>
      <c r="C54">
        <v>0.4552</v>
      </c>
      <c r="D54">
        <v>0.4512</v>
      </c>
      <c r="E54">
        <v>0.4498</v>
      </c>
      <c r="F54">
        <v>0.4494</v>
      </c>
      <c r="G54">
        <v>0.4491</v>
      </c>
    </row>
    <row r="55" spans="1:7" ht="12.75">
      <c r="A55">
        <v>0.54</v>
      </c>
      <c r="B55">
        <v>0.4743</v>
      </c>
      <c r="C55">
        <v>0.4639</v>
      </c>
      <c r="D55">
        <v>0.4599</v>
      </c>
      <c r="E55">
        <v>0.4584</v>
      </c>
      <c r="F55">
        <v>0.458</v>
      </c>
      <c r="G55">
        <v>0.4578</v>
      </c>
    </row>
    <row r="56" spans="1:7" ht="12.75">
      <c r="A56">
        <v>0.55</v>
      </c>
      <c r="B56">
        <v>0.4832</v>
      </c>
      <c r="C56">
        <v>0.4727</v>
      </c>
      <c r="D56">
        <v>0.4686</v>
      </c>
      <c r="E56">
        <v>0.4671</v>
      </c>
      <c r="F56">
        <v>0.4667</v>
      </c>
      <c r="G56">
        <v>0.4665</v>
      </c>
    </row>
    <row r="57" spans="1:7" ht="12.75">
      <c r="A57">
        <v>0.56</v>
      </c>
      <c r="B57">
        <v>0.4922</v>
      </c>
      <c r="C57">
        <v>0.4816</v>
      </c>
      <c r="D57">
        <v>0.4774</v>
      </c>
      <c r="E57">
        <v>0.4759</v>
      </c>
      <c r="F57">
        <v>0.4755</v>
      </c>
      <c r="G57">
        <v>0.4752</v>
      </c>
    </row>
    <row r="58" spans="1:7" ht="12.75">
      <c r="A58">
        <v>0.57</v>
      </c>
      <c r="B58">
        <v>0.5013</v>
      </c>
      <c r="C58">
        <v>0.4905</v>
      </c>
      <c r="D58">
        <v>0.4863</v>
      </c>
      <c r="E58">
        <v>0.4847</v>
      </c>
      <c r="F58">
        <v>0.4843</v>
      </c>
      <c r="G58">
        <v>0.4841</v>
      </c>
    </row>
    <row r="59" spans="1:7" ht="12.75">
      <c r="A59">
        <v>0.58</v>
      </c>
      <c r="B59">
        <v>0.5105</v>
      </c>
      <c r="C59">
        <v>0.4995</v>
      </c>
      <c r="D59">
        <v>0.4952</v>
      </c>
      <c r="E59">
        <v>0.4936</v>
      </c>
      <c r="F59">
        <v>0.4932</v>
      </c>
      <c r="G59">
        <v>0.493</v>
      </c>
    </row>
    <row r="60" spans="1:7" ht="12.75">
      <c r="A60">
        <v>0.59</v>
      </c>
      <c r="B60">
        <v>0.5196</v>
      </c>
      <c r="C60">
        <v>0.5085</v>
      </c>
      <c r="D60">
        <v>0.5042</v>
      </c>
      <c r="E60">
        <v>0.5026</v>
      </c>
      <c r="F60">
        <v>0.5022</v>
      </c>
      <c r="G60">
        <v>0.5019</v>
      </c>
    </row>
    <row r="61" spans="1:7" ht="12.75">
      <c r="A61">
        <v>0.6</v>
      </c>
      <c r="B61">
        <v>0.5289</v>
      </c>
      <c r="C61">
        <v>0.5177</v>
      </c>
      <c r="D61">
        <v>0.5132</v>
      </c>
      <c r="E61">
        <v>0.5116</v>
      </c>
      <c r="F61">
        <v>0.5112</v>
      </c>
      <c r="G61">
        <v>0.5109</v>
      </c>
    </row>
    <row r="62" spans="1:7" ht="12.75">
      <c r="A62">
        <v>0.61</v>
      </c>
      <c r="B62">
        <v>0.5382</v>
      </c>
      <c r="C62">
        <v>0.5268</v>
      </c>
      <c r="D62">
        <v>0.5224</v>
      </c>
      <c r="E62">
        <v>0.5207</v>
      </c>
      <c r="F62">
        <v>0.5203</v>
      </c>
      <c r="G62">
        <v>0.52</v>
      </c>
    </row>
    <row r="63" spans="1:7" ht="12.75">
      <c r="A63">
        <v>0.62</v>
      </c>
      <c r="B63">
        <v>0.5476</v>
      </c>
      <c r="C63">
        <v>0.5361</v>
      </c>
      <c r="D63">
        <v>0.5316</v>
      </c>
      <c r="E63">
        <v>0.5299</v>
      </c>
      <c r="F63">
        <v>0.5295</v>
      </c>
      <c r="G63">
        <v>0.5292</v>
      </c>
    </row>
    <row r="64" spans="1:7" ht="12.75">
      <c r="A64">
        <v>0.63</v>
      </c>
      <c r="B64">
        <v>0.557</v>
      </c>
      <c r="C64">
        <v>0.5454</v>
      </c>
      <c r="D64">
        <v>0.5409</v>
      </c>
      <c r="E64">
        <v>0.5392</v>
      </c>
      <c r="F64">
        <v>0.5388</v>
      </c>
      <c r="G64">
        <v>0.5385</v>
      </c>
    </row>
    <row r="65" spans="1:7" ht="12.75">
      <c r="A65">
        <v>0.64</v>
      </c>
      <c r="B65">
        <v>0.5666</v>
      </c>
      <c r="C65">
        <v>0.5549</v>
      </c>
      <c r="D65">
        <v>0.5502</v>
      </c>
      <c r="E65">
        <v>0.5486</v>
      </c>
      <c r="F65">
        <v>0.5481</v>
      </c>
      <c r="G65">
        <v>0.5478</v>
      </c>
    </row>
    <row r="66" spans="1:7" ht="12.75">
      <c r="A66">
        <v>0.65</v>
      </c>
      <c r="B66">
        <v>0.5762</v>
      </c>
      <c r="C66">
        <v>0.5644</v>
      </c>
      <c r="D66">
        <v>0.5597</v>
      </c>
      <c r="E66">
        <v>0.558</v>
      </c>
      <c r="F66">
        <v>0.5576</v>
      </c>
      <c r="G66">
        <v>0.5573</v>
      </c>
    </row>
    <row r="67" spans="1:7" ht="12.75">
      <c r="A67">
        <v>0.66</v>
      </c>
      <c r="B67">
        <v>0.5858</v>
      </c>
      <c r="C67">
        <v>0.574</v>
      </c>
      <c r="D67">
        <v>0.5693</v>
      </c>
      <c r="E67">
        <v>0.5676</v>
      </c>
      <c r="F67">
        <v>0.5671</v>
      </c>
      <c r="G67">
        <v>0.5668</v>
      </c>
    </row>
    <row r="68" spans="1:7" ht="12.75">
      <c r="A68">
        <v>0.67</v>
      </c>
      <c r="B68">
        <v>0.5956</v>
      </c>
      <c r="C68">
        <v>0.5836</v>
      </c>
      <c r="D68">
        <v>0.5789</v>
      </c>
      <c r="E68">
        <v>0.5772</v>
      </c>
      <c r="F68">
        <v>0.5767</v>
      </c>
      <c r="G68">
        <v>0.5765</v>
      </c>
    </row>
    <row r="69" spans="1:7" ht="12.75">
      <c r="A69">
        <v>0.68</v>
      </c>
      <c r="B69">
        <v>0.6055</v>
      </c>
      <c r="C69">
        <v>0.5934</v>
      </c>
      <c r="D69">
        <v>0.5887</v>
      </c>
      <c r="E69">
        <v>0.587</v>
      </c>
      <c r="F69">
        <v>0.5865</v>
      </c>
      <c r="G69">
        <v>0.5862</v>
      </c>
    </row>
    <row r="70" spans="1:7" ht="12.75">
      <c r="A70">
        <v>0.69</v>
      </c>
      <c r="B70">
        <v>0.6154</v>
      </c>
      <c r="C70">
        <v>0.6033</v>
      </c>
      <c r="D70">
        <v>0.5985</v>
      </c>
      <c r="E70">
        <v>0.5968</v>
      </c>
      <c r="F70">
        <v>0.5963</v>
      </c>
      <c r="G70">
        <v>0.5961</v>
      </c>
    </row>
    <row r="71" spans="1:7" ht="12.75">
      <c r="A71">
        <v>0.7</v>
      </c>
      <c r="B71">
        <v>0.6254</v>
      </c>
      <c r="C71">
        <v>0.6133</v>
      </c>
      <c r="D71">
        <v>0.6085</v>
      </c>
      <c r="E71">
        <v>0.6068</v>
      </c>
      <c r="F71">
        <v>0.6063</v>
      </c>
      <c r="G71">
        <v>0.606</v>
      </c>
    </row>
    <row r="72" spans="1:7" ht="12.75">
      <c r="A72">
        <v>0.71</v>
      </c>
      <c r="B72">
        <v>0.6356</v>
      </c>
      <c r="C72">
        <v>0.6234</v>
      </c>
      <c r="D72">
        <v>0.6186</v>
      </c>
      <c r="E72">
        <v>0.6169</v>
      </c>
      <c r="F72">
        <v>0.6164</v>
      </c>
      <c r="G72">
        <v>0.6161</v>
      </c>
    </row>
    <row r="73" spans="1:7" ht="12.75">
      <c r="A73">
        <v>0.72</v>
      </c>
      <c r="B73">
        <v>0.6458</v>
      </c>
      <c r="C73">
        <v>0.6336</v>
      </c>
      <c r="D73">
        <v>0.6288</v>
      </c>
      <c r="E73">
        <v>0.6271</v>
      </c>
      <c r="F73">
        <v>0.6266</v>
      </c>
      <c r="G73">
        <v>0.6263</v>
      </c>
    </row>
    <row r="74" spans="1:7" ht="12.75">
      <c r="A74">
        <v>0.73</v>
      </c>
      <c r="B74">
        <v>0.6561</v>
      </c>
      <c r="C74">
        <v>0.644</v>
      </c>
      <c r="D74">
        <v>0.6392</v>
      </c>
      <c r="E74">
        <v>0.6374</v>
      </c>
      <c r="F74">
        <v>0.6369</v>
      </c>
      <c r="G74">
        <v>0.6367</v>
      </c>
    </row>
    <row r="75" spans="1:7" ht="12.75">
      <c r="A75">
        <v>0.74</v>
      </c>
      <c r="B75">
        <v>0.6666</v>
      </c>
      <c r="C75">
        <v>0.6545</v>
      </c>
      <c r="D75">
        <v>0.6496</v>
      </c>
      <c r="E75">
        <v>0.6479</v>
      </c>
      <c r="F75">
        <v>0.6474</v>
      </c>
      <c r="G75">
        <v>0.6471</v>
      </c>
    </row>
    <row r="76" spans="1:7" ht="12.75">
      <c r="A76">
        <v>0.75</v>
      </c>
      <c r="B76">
        <v>0.6772</v>
      </c>
      <c r="C76">
        <v>0.6651</v>
      </c>
      <c r="D76">
        <v>0.6602</v>
      </c>
      <c r="E76">
        <v>0.6585</v>
      </c>
      <c r="F76">
        <v>0.658</v>
      </c>
      <c r="G76">
        <v>0.6578</v>
      </c>
    </row>
    <row r="77" spans="1:7" ht="12.75">
      <c r="A77">
        <v>0.76</v>
      </c>
      <c r="B77">
        <v>0.6878</v>
      </c>
      <c r="C77">
        <v>0.6758</v>
      </c>
      <c r="D77">
        <v>0.671</v>
      </c>
      <c r="E77">
        <v>0.6693</v>
      </c>
      <c r="F77">
        <v>0.6688</v>
      </c>
      <c r="G77">
        <v>0.6685</v>
      </c>
    </row>
    <row r="78" spans="1:7" ht="12.75">
      <c r="A78">
        <v>0.77</v>
      </c>
      <c r="B78">
        <v>0.6987</v>
      </c>
      <c r="C78">
        <v>0.6867</v>
      </c>
      <c r="D78">
        <v>0.6819</v>
      </c>
      <c r="E78">
        <v>0.6802</v>
      </c>
      <c r="F78">
        <v>0.6797</v>
      </c>
      <c r="G78">
        <v>0.6794</v>
      </c>
    </row>
    <row r="79" spans="1:7" ht="12.75">
      <c r="A79">
        <v>0.78</v>
      </c>
      <c r="B79">
        <v>0.7096</v>
      </c>
      <c r="C79">
        <v>0.6977</v>
      </c>
      <c r="D79">
        <v>0.693</v>
      </c>
      <c r="E79">
        <v>0.6913</v>
      </c>
      <c r="F79">
        <v>0.6908</v>
      </c>
      <c r="G79">
        <v>0.6905</v>
      </c>
    </row>
    <row r="80" spans="1:7" ht="12.75">
      <c r="A80">
        <v>0.79</v>
      </c>
      <c r="B80">
        <v>0.7207</v>
      </c>
      <c r="C80">
        <v>0.7089</v>
      </c>
      <c r="D80">
        <v>0.7042</v>
      </c>
      <c r="E80">
        <v>0.7025</v>
      </c>
      <c r="F80">
        <v>0.7021</v>
      </c>
      <c r="G80">
        <v>0.7018</v>
      </c>
    </row>
    <row r="81" spans="1:7" ht="12.75">
      <c r="A81">
        <v>0.8</v>
      </c>
      <c r="B81">
        <v>0.7319</v>
      </c>
      <c r="C81">
        <v>0.7203</v>
      </c>
      <c r="D81">
        <v>0.7156</v>
      </c>
      <c r="E81">
        <v>0.714</v>
      </c>
      <c r="F81">
        <v>0.7135</v>
      </c>
      <c r="G81">
        <v>0.7132</v>
      </c>
    </row>
    <row r="82" spans="1:7" ht="12.75">
      <c r="A82">
        <v>0.81</v>
      </c>
      <c r="B82">
        <v>0.7433</v>
      </c>
      <c r="C82">
        <v>0.7318</v>
      </c>
      <c r="D82">
        <v>0.7272</v>
      </c>
      <c r="E82">
        <v>0.7256</v>
      </c>
      <c r="F82">
        <v>0.7251</v>
      </c>
      <c r="G82">
        <v>0.7249</v>
      </c>
    </row>
    <row r="83" spans="1:7" ht="12.75">
      <c r="A83">
        <v>0.82</v>
      </c>
      <c r="B83">
        <v>0.7548</v>
      </c>
      <c r="C83">
        <v>0.7436</v>
      </c>
      <c r="D83">
        <v>0.739</v>
      </c>
      <c r="E83">
        <v>0.7374</v>
      </c>
      <c r="F83">
        <v>0.7369</v>
      </c>
      <c r="G83">
        <v>0.7367</v>
      </c>
    </row>
    <row r="84" spans="1:7" ht="12.75">
      <c r="A84">
        <v>0.83</v>
      </c>
      <c r="B84">
        <v>0.7665</v>
      </c>
      <c r="C84">
        <v>0.7555</v>
      </c>
      <c r="D84">
        <v>0.751</v>
      </c>
      <c r="E84">
        <v>0.7494</v>
      </c>
      <c r="F84">
        <v>0.749</v>
      </c>
      <c r="G84">
        <v>0.7487</v>
      </c>
    </row>
    <row r="85" spans="1:7" ht="12.75">
      <c r="A85">
        <v>0.84</v>
      </c>
      <c r="B85">
        <v>0.7784</v>
      </c>
      <c r="C85">
        <v>0.7676</v>
      </c>
      <c r="D85">
        <v>0.7632</v>
      </c>
      <c r="E85">
        <v>0.7617</v>
      </c>
      <c r="F85">
        <v>0.7612</v>
      </c>
      <c r="G85">
        <v>0.761</v>
      </c>
    </row>
    <row r="86" spans="1:7" ht="12.75">
      <c r="A86">
        <v>0.85</v>
      </c>
      <c r="B86">
        <v>0.7904</v>
      </c>
      <c r="C86">
        <v>0.7799</v>
      </c>
      <c r="D86">
        <v>0.7757</v>
      </c>
      <c r="E86">
        <v>0.7741</v>
      </c>
      <c r="F86">
        <v>0.7737</v>
      </c>
      <c r="G86">
        <v>0.7735</v>
      </c>
    </row>
    <row r="87" spans="1:7" ht="12.75">
      <c r="A87">
        <v>0.86</v>
      </c>
      <c r="B87">
        <v>0.8027</v>
      </c>
      <c r="C87">
        <v>0.7925</v>
      </c>
      <c r="D87">
        <v>0.7883</v>
      </c>
      <c r="E87">
        <v>0.7869</v>
      </c>
      <c r="F87">
        <v>0.7864</v>
      </c>
      <c r="G87">
        <v>0.7862</v>
      </c>
    </row>
    <row r="88" spans="1:7" ht="12.75">
      <c r="A88">
        <v>0.87</v>
      </c>
      <c r="B88">
        <v>0.8151</v>
      </c>
      <c r="C88">
        <v>0.8052</v>
      </c>
      <c r="D88">
        <v>0.8013</v>
      </c>
      <c r="E88">
        <v>0.7998</v>
      </c>
      <c r="F88">
        <v>0.7994</v>
      </c>
      <c r="G88">
        <v>0.7992</v>
      </c>
    </row>
    <row r="89" spans="1:7" ht="12.75">
      <c r="A89">
        <v>0.88</v>
      </c>
      <c r="B89">
        <v>0.8278</v>
      </c>
      <c r="C89">
        <v>0.8183</v>
      </c>
      <c r="D89">
        <v>0.8144</v>
      </c>
      <c r="E89">
        <v>0.8131</v>
      </c>
      <c r="F89">
        <v>0.8127</v>
      </c>
      <c r="G89">
        <v>0.8124</v>
      </c>
    </row>
    <row r="90" spans="1:7" ht="12.75">
      <c r="A90">
        <v>0.89</v>
      </c>
      <c r="B90">
        <v>0.8406</v>
      </c>
      <c r="C90">
        <v>0.8316</v>
      </c>
      <c r="D90">
        <v>0.8279</v>
      </c>
      <c r="E90">
        <v>0.8266</v>
      </c>
      <c r="F90">
        <v>0.8262</v>
      </c>
      <c r="G90">
        <v>0.826</v>
      </c>
    </row>
    <row r="91" spans="1:7" ht="12.75">
      <c r="A91">
        <v>0.9</v>
      </c>
      <c r="B91">
        <v>0.8537</v>
      </c>
      <c r="C91">
        <v>0.8451</v>
      </c>
      <c r="D91">
        <v>0.8417</v>
      </c>
      <c r="E91">
        <v>0.8404</v>
      </c>
      <c r="F91">
        <v>0.84</v>
      </c>
      <c r="G91">
        <v>0.8398</v>
      </c>
    </row>
    <row r="92" spans="1:7" ht="12.75">
      <c r="A92">
        <v>0.91</v>
      </c>
      <c r="B92">
        <v>0.867</v>
      </c>
      <c r="C92">
        <v>0.859</v>
      </c>
      <c r="D92">
        <v>0.8557</v>
      </c>
      <c r="E92">
        <v>0.8545</v>
      </c>
      <c r="F92">
        <v>0.8542</v>
      </c>
      <c r="G92">
        <v>0.854</v>
      </c>
    </row>
    <row r="93" spans="1:7" ht="12.75">
      <c r="A93">
        <v>0.92</v>
      </c>
      <c r="B93">
        <v>0.8806</v>
      </c>
      <c r="C93">
        <v>0.8731</v>
      </c>
      <c r="D93">
        <v>0.8701</v>
      </c>
      <c r="E93">
        <v>0.869</v>
      </c>
      <c r="F93">
        <v>0.8687</v>
      </c>
      <c r="G93">
        <v>0.8685</v>
      </c>
    </row>
    <row r="94" spans="1:7" ht="12.75">
      <c r="A94">
        <v>0.93</v>
      </c>
      <c r="B94">
        <v>0.8944</v>
      </c>
      <c r="C94">
        <v>0.8876</v>
      </c>
      <c r="D94">
        <v>0.8849</v>
      </c>
      <c r="E94">
        <v>0.8839</v>
      </c>
      <c r="F94">
        <v>0.8836</v>
      </c>
      <c r="G94">
        <v>0.8834</v>
      </c>
    </row>
    <row r="95" spans="1:7" ht="12.75">
      <c r="A95">
        <v>0.94</v>
      </c>
      <c r="B95">
        <v>0.9085</v>
      </c>
      <c r="C95">
        <v>0.9025</v>
      </c>
      <c r="D95">
        <v>0.9</v>
      </c>
      <c r="E95">
        <v>0.8991</v>
      </c>
      <c r="F95">
        <v>0.8988</v>
      </c>
      <c r="G95">
        <v>0.8987</v>
      </c>
    </row>
    <row r="96" spans="1:7" ht="12.75">
      <c r="A96">
        <v>0.95</v>
      </c>
      <c r="B96">
        <v>0.9229</v>
      </c>
      <c r="C96">
        <v>0.9177</v>
      </c>
      <c r="D96">
        <v>0.9155</v>
      </c>
      <c r="E96">
        <v>0.9147</v>
      </c>
      <c r="F96">
        <v>0.9145</v>
      </c>
      <c r="G96">
        <v>0.9143</v>
      </c>
    </row>
    <row r="97" spans="1:7" ht="12.75">
      <c r="A97">
        <v>0.96</v>
      </c>
      <c r="B97">
        <v>0.9377</v>
      </c>
      <c r="C97">
        <v>0.9332</v>
      </c>
      <c r="D97">
        <v>0.9314</v>
      </c>
      <c r="E97">
        <v>0.9308</v>
      </c>
      <c r="F97">
        <v>0.9306</v>
      </c>
      <c r="G97">
        <v>0.9305</v>
      </c>
    </row>
    <row r="98" spans="1:7" ht="12.75">
      <c r="A98">
        <v>0.97</v>
      </c>
      <c r="B98">
        <v>0.9527</v>
      </c>
      <c r="C98">
        <v>0.9492</v>
      </c>
      <c r="D98">
        <v>0.9478</v>
      </c>
      <c r="E98">
        <v>0.9473</v>
      </c>
      <c r="F98">
        <v>0.9471</v>
      </c>
      <c r="G98">
        <v>0.9471</v>
      </c>
    </row>
    <row r="99" spans="1:7" ht="12.75">
      <c r="A99">
        <v>0.98</v>
      </c>
      <c r="B99">
        <v>0.9681</v>
      </c>
      <c r="C99">
        <v>0.9657</v>
      </c>
      <c r="D99">
        <v>0.9647</v>
      </c>
      <c r="E99">
        <v>0.9643</v>
      </c>
      <c r="F99">
        <v>0.9642</v>
      </c>
      <c r="G99">
        <v>0.9641</v>
      </c>
    </row>
    <row r="100" spans="1:7" ht="12.75">
      <c r="A100">
        <v>0.99</v>
      </c>
      <c r="B100">
        <v>0.9838</v>
      </c>
      <c r="C100">
        <v>0.9826</v>
      </c>
      <c r="D100">
        <v>0.9821</v>
      </c>
      <c r="E100">
        <v>0.9819</v>
      </c>
      <c r="F100">
        <v>0.9818</v>
      </c>
      <c r="G100">
        <v>0.9818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vanderwerf</cp:lastModifiedBy>
  <dcterms:created xsi:type="dcterms:W3CDTF">1998-05-20T00:09:46Z</dcterms:created>
  <dcterms:modified xsi:type="dcterms:W3CDTF">2015-05-15T14:20:48Z</dcterms:modified>
  <cp:category/>
  <cp:version/>
  <cp:contentType/>
  <cp:contentStatus/>
</cp:coreProperties>
</file>